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3.1 Enero\Publicación\"/>
    </mc:Choice>
  </mc:AlternateContent>
  <bookViews>
    <workbookView xWindow="0" yWindow="0" windowWidth="17490" windowHeight="11910" firstSheet="1" activeTab="1"/>
  </bookViews>
  <sheets>
    <sheet name="VarMensual" sheetId="15" state="hidden" r:id="rId1"/>
    <sheet name="AIF" sheetId="22" r:id="rId2"/>
    <sheet name="enero" sheetId="17" r:id="rId3"/>
    <sheet name="SALIDA PRENSA ENERO" sheetId="16" state="hidden" r:id="rId4"/>
  </sheets>
  <definedNames>
    <definedName name="_xlnm.Print_Area" localSheetId="1">AIF!#REF!</definedName>
    <definedName name="_xlnm.Print_Area" localSheetId="2">enero!$A$1:$K$81</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2" i="17" l="1"/>
  <c r="J81" i="17" l="1"/>
  <c r="I81" i="17"/>
  <c r="J76" i="17"/>
  <c r="I76" i="17"/>
  <c r="J74" i="17"/>
  <c r="I74" i="17"/>
  <c r="J72" i="17"/>
  <c r="J70" i="17"/>
  <c r="I70" i="17"/>
  <c r="J69" i="17"/>
  <c r="I69" i="17"/>
  <c r="J68" i="17"/>
  <c r="I68" i="17"/>
  <c r="J67" i="17"/>
  <c r="I67" i="17"/>
  <c r="J66" i="17"/>
  <c r="I66" i="17"/>
  <c r="J65" i="17"/>
  <c r="I65" i="17"/>
  <c r="J64" i="17"/>
  <c r="I64" i="17"/>
  <c r="J63" i="17"/>
  <c r="I63" i="17"/>
  <c r="J62" i="17"/>
  <c r="I62" i="17"/>
  <c r="J61" i="17"/>
  <c r="I61" i="17"/>
  <c r="J60" i="17"/>
  <c r="I60" i="17"/>
  <c r="J59" i="17"/>
  <c r="I59" i="17"/>
  <c r="J58" i="17"/>
  <c r="I58" i="17"/>
  <c r="J57" i="17"/>
  <c r="I57" i="17"/>
  <c r="J56" i="17"/>
  <c r="I56" i="17"/>
  <c r="J55" i="17"/>
  <c r="I55" i="17"/>
  <c r="J54" i="17"/>
  <c r="I54" i="17"/>
  <c r="J53" i="17"/>
  <c r="I53" i="17"/>
  <c r="J52" i="17"/>
  <c r="I52" i="17"/>
  <c r="J50" i="17"/>
  <c r="I50" i="17"/>
  <c r="J49" i="17"/>
  <c r="I49" i="17"/>
  <c r="J48" i="17"/>
  <c r="I48" i="17"/>
  <c r="J47" i="17"/>
  <c r="I47" i="17"/>
  <c r="J46" i="17"/>
  <c r="I46" i="17"/>
  <c r="J45" i="17"/>
  <c r="I45" i="17"/>
  <c r="J44" i="17"/>
  <c r="I44" i="17"/>
  <c r="J43" i="17"/>
  <c r="I43" i="17"/>
  <c r="J42" i="17"/>
  <c r="I42" i="17"/>
  <c r="J41" i="17"/>
  <c r="I41" i="17"/>
  <c r="J40" i="17"/>
  <c r="I40" i="17"/>
  <c r="J39" i="17"/>
  <c r="I39" i="17"/>
  <c r="J38" i="17"/>
  <c r="I38" i="17"/>
  <c r="J37" i="17"/>
  <c r="I37" i="17"/>
  <c r="J36" i="17"/>
  <c r="I36" i="17"/>
  <c r="J35" i="17"/>
  <c r="I35" i="17"/>
  <c r="J34" i="17"/>
  <c r="I34" i="17"/>
  <c r="J33" i="17"/>
  <c r="I33" i="17"/>
  <c r="J32" i="17"/>
  <c r="I32" i="17"/>
  <c r="J31" i="17"/>
  <c r="I31" i="17"/>
  <c r="J30" i="17"/>
  <c r="I30" i="17"/>
  <c r="J29" i="17"/>
  <c r="I29" i="17"/>
  <c r="J28" i="17"/>
  <c r="I28" i="17"/>
  <c r="J26" i="17"/>
  <c r="I26" i="17"/>
  <c r="J25" i="17"/>
  <c r="I25" i="17"/>
  <c r="J24" i="17"/>
  <c r="I24" i="17"/>
  <c r="J23" i="17"/>
  <c r="I23" i="17"/>
  <c r="J22" i="17"/>
  <c r="I22" i="17"/>
  <c r="J21" i="17"/>
  <c r="I21" i="17"/>
  <c r="J19" i="17"/>
  <c r="I19" i="17"/>
  <c r="J18" i="17"/>
  <c r="I18" i="17"/>
  <c r="J17" i="17"/>
  <c r="I17" i="17"/>
  <c r="J16" i="17"/>
  <c r="I16" i="17"/>
  <c r="J15" i="17"/>
  <c r="I15" i="17"/>
  <c r="J14" i="17"/>
  <c r="I14" i="17"/>
  <c r="J13" i="17"/>
  <c r="I13" i="17"/>
  <c r="J12" i="17"/>
  <c r="I12" i="17"/>
  <c r="J11" i="17"/>
  <c r="I11" i="17"/>
  <c r="J10" i="17"/>
  <c r="I10" i="17"/>
  <c r="J9" i="17"/>
  <c r="I9" i="17"/>
  <c r="J8" i="17"/>
  <c r="I8" i="17"/>
  <c r="J7" i="17"/>
  <c r="I7" i="17"/>
  <c r="H5" i="17"/>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<sst xmlns="http://schemas.openxmlformats.org/spreadsheetml/2006/main" count="406" uniqueCount="236">
  <si>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</si>
  <si>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</si>
  <si>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</si>
  <si>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</si>
  <si>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</si>
  <si>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</si>
  <si>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</si>
  <si>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</si>
  <si>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</si>
  <si>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</si>
  <si>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</si>
  <si>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</si>
  <si>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</si>
  <si>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</si>
  <si>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</si>
  <si>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</si>
  <si>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</si>
  <si>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</si>
  <si>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</si>
  <si>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</si>
  <si>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</si>
  <si>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</si>
  <si>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</si>
  <si>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</si>
  <si>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</si>
  <si>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</si>
  <si>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</si>
  <si>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</si>
  <si>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</si>
  <si>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</si>
  <si>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</si>
  <si>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</si>
  <si>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</si>
  <si>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</si>
  <si>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</si>
  <si>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</si>
  <si>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</si>
  <si>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</si>
  <si>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</si>
  <si>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</si>
  <si>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</si>
  <si>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</si>
  <si>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</si>
  <si>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</si>
  <si>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</si>
  <si>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</si>
  <si>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</si>
  <si>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</si>
  <si>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</si>
  <si>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</si>
  <si>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</si>
  <si>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</si>
  <si>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</si>
  <si>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</si>
  <si>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</si>
  <si>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</si>
  <si>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</si>
  <si>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</si>
  <si>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</si>
  <si>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</si>
  <si>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</si>
  <si>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</si>
  <si>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</si>
  <si>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</si>
  <si>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</si>
  <si>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</si>
  <si>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</si>
  <si>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</si>
  <si>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</si>
  <si>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</si>
  <si>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</si>
  <si>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</si>
  <si>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</si>
  <si>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</si>
  <si>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</si>
  <si>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</si>
  <si>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</si>
  <si>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</si>
  <si>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</si>
  <si>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</si>
  <si>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</si>
  <si>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</si>
  <si>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</si>
  <si>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</si>
  <si>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</si>
  <si>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</si>
  <si>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</si>
  <si>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</si>
  <si>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</si>
  <si>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</si>
  <si>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</si>
  <si>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</si>
  <si>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</si>
  <si>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</si>
  <si>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</si>
  <si>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</si>
  <si>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</si>
  <si>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</si>
  <si>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</si>
  <si>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</si>
  <si>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</si>
  <si>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</si>
  <si>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</si>
  <si>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</si>
  <si>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</si>
  <si>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</si>
  <si>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</si>
  <si>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</si>
  <si>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</si>
  <si>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</si>
  <si>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</si>
  <si>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</si>
  <si>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</si>
  <si>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</si>
  <si>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</si>
  <si>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</si>
  <si>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</si>
  <si>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r>
      <t xml:space="preserve">Resto tributarios   </t>
    </r>
    <r>
      <rPr>
        <b/>
        <sz val="10"/>
        <color indexed="63"/>
        <rFont val="Calibri"/>
        <family val="2"/>
      </rPr>
      <t xml:space="preserve"> </t>
    </r>
  </si>
  <si>
    <t xml:space="preserve">Rentas de la propiedad </t>
  </si>
  <si>
    <t>Rentas por colocaciones de emisiones primarias</t>
  </si>
  <si>
    <t>Rentas por emisión primaria que excenden límite del Programa de Facilidades Extendidas</t>
  </si>
  <si>
    <t>RESULTADO PRIMARIO según Programa de Facilidades Extendidas</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</si>
  <si>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</si>
  <si>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</si>
  <si>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</si>
  <si>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</si>
  <si>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</si>
  <si>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</si>
  <si>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</si>
  <si>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</si>
  <si>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</si>
  <si>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</si>
  <si>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</si>
  <si>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</si>
  <si>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</si>
  <si>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</si>
  <si>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</si>
  <si>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</si>
  <si>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</si>
  <si>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</si>
  <si>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</si>
  <si>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</si>
  <si>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</si>
  <si>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</si>
  <si>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</si>
  <si>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APORTES Y CONTRIB. A LA SEG. SOCIAL </t>
  </si>
  <si>
    <t xml:space="preserve">     - INGRESOS NO TRIBUTARIOS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</si>
  <si>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</si>
  <si>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</si>
  <si>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</si>
  <si>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</si>
  <si>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</si>
  <si>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</si>
  <si>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</si>
  <si>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</si>
  <si>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</si>
  <si>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</si>
  <si>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</si>
  <si>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</si>
  <si>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</si>
  <si>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</si>
  <si>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</si>
  <si>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</si>
  <si>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</si>
  <si>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</si>
  <si>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</si>
  <si>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</si>
  <si>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</si>
  <si>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</si>
  <si>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</si>
  <si>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</si>
  <si>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</si>
  <si>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</si>
  <si>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</si>
  <si>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</si>
  <si>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</si>
  <si>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</si>
  <si>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</si>
  <si>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</si>
  <si>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</si>
  <si>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</si>
  <si>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</si>
  <si>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</si>
  <si>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</si>
  <si>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</si>
  <si>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</si>
  <si>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</si>
  <si>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</si>
  <si>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</si>
  <si>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</si>
  <si>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</si>
  <si>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</si>
  <si>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</si>
  <si>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</si>
  <si>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</si>
  <si>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</si>
  <si>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</si>
  <si>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</si>
  <si>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</si>
  <si>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</si>
  <si>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</si>
  <si>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</si>
  <si>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</si>
  <si>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</si>
  <si>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</si>
  <si>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</si>
  <si>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</si>
  <si>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</si>
  <si>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</si>
  <si>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</si>
  <si>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SECTOR PUBLICO BASE CAJA - ENERO 2023</t>
  </si>
  <si>
    <r>
      <t xml:space="preserve">     - RENTAS DE LA PROPIEDAD NETAS </t>
    </r>
    <r>
      <rPr>
        <b/>
        <sz val="10"/>
        <rFont val="Arial"/>
        <family val="2"/>
      </rPr>
      <t>(1)</t>
    </r>
  </si>
  <si>
    <r>
      <t xml:space="preserve">       . Intereses Netos </t>
    </r>
    <r>
      <rPr>
        <b/>
        <sz val="10"/>
        <rFont val="Arial"/>
        <family val="2"/>
      </rPr>
      <t>(2)</t>
    </r>
  </si>
  <si>
    <t>SUPERAVIT PRIMARIO  (XI-XII)</t>
  </si>
  <si>
    <t>RESULTADO FINANCIERO  (XI-XIII)</t>
  </si>
  <si>
    <t xml:space="preserve">- las generadas por activos del Sector Público no Financiero en posesión del FGS por $62.974,7 M. </t>
  </si>
  <si>
    <t>- las generadas por activos del Sector Público no Financiero en posesión de organismos del Sector Público no Financiero excluyendo el FGS por $2,8 M.</t>
  </si>
  <si>
    <r>
      <rPr>
        <b/>
        <sz val="10"/>
        <rFont val="Arial"/>
        <family val="2"/>
      </rPr>
      <t xml:space="preserve">(2) </t>
    </r>
    <r>
      <rPr>
        <sz val="10"/>
        <rFont val="Arial"/>
        <family val="2"/>
      </rPr>
      <t>Excluye intereses pagados Intra-Sector Público Nacional por $62.977,5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</si>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</sst>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
    <numFmt numFmtId="174" formatCode="0.0____"/>
    <numFmt numFmtId="175" formatCode="#,##0.0_ ;\-#,##0.0\ "/>
  </numFmts>
  <fonts count="78">
    <font>
      <sz val="11"/>
      <color theme="1"/>
      <name val="Calibri"/>
      <family val="2"/>
      <scheme val="minor"/>
    </font>
    <font>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b/>
      <sz val="10"/>
      <color indexed="63"/>
      <name val="Calibri"/>
      <family val="2"/>
    </font>
    <font>
      <u/>
      <sz val="10"/>
      <name val="Arial"/>
      <family val="2"/>
    </font>
    <font>
      <sz val="10"/>
      <color indexed="8"/>
      <name val="Arial"/>
      <family val="2"/>
    </font>
    <font>
      <b/>
      <i/>
      <sz val="12"/>
      <name val="Arial"/>
      <family val="2"/>
    </font>
    <font>
      <b/>
      <sz val="10"/>
      <color indexed="8"/>
      <name val="Arial"/>
      <family val="2"/>
    </font>
    <font>
      <sz val="10"/>
      <color indexed="8"/>
      <name val="CG Times"/>
    </font>
    <font>
      <b/>
      <sz val="10"/>
      <color indexed="8"/>
      <name val="CG Times"/>
    </font>
    <font>
      <i/>
      <sz val="10"/>
      <color indexed="8"/>
      <name val="Arial"/>
      <family val="2"/>
    </font>
    <font>
      <sz val="11"/>
      <name val="Arial"/>
      <family val="2"/>
    </font>
    <font>
      <sz val="8"/>
      <color indexed="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1">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43" fontId="10" fillId="0" borderId="0" applyFont="0" applyFill="0" applyBorder="0" applyAlignment="0" applyProtection="0"/>
    <xf numFmtId="0" fontId="11" fillId="0" borderId="0"/>
    <xf numFmtId="43" fontId="10" fillId="0" borderId="0" applyFont="0" applyFill="0" applyBorder="0" applyAlignment="0" applyProtection="0"/>
    <xf numFmtId="0" fontId="11" fillId="0" borderId="0"/>
    <xf numFmtId="43" fontId="11" fillId="0" borderId="0" applyFont="0" applyFill="0" applyBorder="0" applyAlignment="0" applyProtection="0"/>
    <xf numFmtId="0" fontId="10" fillId="0" borderId="0"/>
  </cellStyleXfs>
  <cellXfs count="280">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Fill="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7" fontId="5" fillId="2" borderId="0" xfId="0" applyNumberFormat="1" applyFont="1" applyFill="1" applyAlignment="1">
      <alignment vertical="center"/>
    </xf>
    <xf numFmtId="167"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8" fontId="17" fillId="4" borderId="0" xfId="0" applyNumberFormat="1" applyFont="1" applyFill="1" applyAlignment="1">
      <alignment horizontal="center" vertical="center"/>
    </xf>
    <xf numFmtId="166" fontId="17" fillId="4" borderId="0" xfId="1" applyNumberFormat="1" applyFont="1" applyFill="1" applyAlignment="1">
      <alignment horizontal="center" vertical="center"/>
    </xf>
    <xf numFmtId="164" fontId="17" fillId="2" borderId="0" xfId="0" applyNumberFormat="1" applyFont="1" applyFill="1" applyAlignment="1">
      <alignment horizontal="center" vertical="center"/>
    </xf>
    <xf numFmtId="0" fontId="12" fillId="3" borderId="0" xfId="0" applyFont="1" applyFill="1" applyAlignment="1">
      <alignment vertical="center"/>
    </xf>
    <xf numFmtId="168" fontId="12" fillId="3" borderId="0" xfId="0" applyNumberFormat="1" applyFont="1" applyFill="1" applyAlignment="1">
      <alignment horizontal="center" vertical="center"/>
    </xf>
    <xf numFmtId="166" fontId="12" fillId="3" borderId="0" xfId="1" applyNumberFormat="1" applyFont="1" applyFill="1" applyAlignment="1">
      <alignment horizontal="center" vertical="center"/>
    </xf>
    <xf numFmtId="164"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8" fontId="19" fillId="2" borderId="0" xfId="0" applyNumberFormat="1" applyFont="1" applyFill="1" applyAlignment="1">
      <alignment horizontal="center" vertical="center"/>
    </xf>
    <xf numFmtId="166" fontId="19" fillId="2" borderId="0" xfId="1" applyNumberFormat="1" applyFont="1" applyFill="1" applyAlignment="1">
      <alignment horizontal="center" vertical="center"/>
    </xf>
    <xf numFmtId="164" fontId="19" fillId="2" borderId="0" xfId="0" applyNumberFormat="1" applyFont="1" applyFill="1" applyAlignment="1">
      <alignment horizontal="center" vertical="center"/>
    </xf>
    <xf numFmtId="168" fontId="16" fillId="2" borderId="0" xfId="0" applyNumberFormat="1" applyFont="1" applyFill="1" applyAlignment="1">
      <alignment horizontal="center" vertical="center"/>
    </xf>
    <xf numFmtId="164"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8" fontId="21" fillId="2" borderId="0" xfId="0" applyNumberFormat="1" applyFont="1" applyFill="1" applyAlignment="1">
      <alignment horizontal="center" vertical="center"/>
    </xf>
    <xf numFmtId="166" fontId="21" fillId="2" borderId="0" xfId="1" applyNumberFormat="1" applyFont="1" applyFill="1" applyAlignment="1">
      <alignment horizontal="center" vertical="center"/>
    </xf>
    <xf numFmtId="164"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8"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8"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Fill="1" applyAlignment="1">
      <alignment horizontal="center" vertical="center"/>
    </xf>
    <xf numFmtId="0" fontId="16" fillId="0" borderId="0" xfId="0" applyFont="1" applyFill="1" applyAlignment="1">
      <alignment vertical="center"/>
    </xf>
    <xf numFmtId="168" fontId="29" fillId="2" borderId="0" xfId="0" applyNumberFormat="1" applyFont="1" applyFill="1" applyAlignment="1">
      <alignment vertical="center"/>
    </xf>
    <xf numFmtId="9" fontId="29" fillId="2" borderId="0" xfId="1" applyFont="1" applyFill="1" applyAlignment="1">
      <alignment vertical="center"/>
    </xf>
    <xf numFmtId="168" fontId="42" fillId="2" borderId="0" xfId="0" applyNumberFormat="1" applyFont="1" applyFill="1" applyAlignment="1">
      <alignment horizontal="center" vertical="center"/>
    </xf>
    <xf numFmtId="0" fontId="3" fillId="0" borderId="0" xfId="0" applyFont="1" applyFill="1" applyAlignment="1">
      <alignment vertical="center"/>
    </xf>
    <xf numFmtId="49" fontId="23" fillId="36" borderId="0" xfId="0" applyNumberFormat="1" applyFont="1" applyFill="1" applyBorder="1" applyAlignment="1">
      <alignment vertical="center"/>
    </xf>
    <xf numFmtId="49" fontId="29" fillId="36" borderId="0" xfId="0" applyNumberFormat="1" applyFont="1" applyFill="1" applyBorder="1" applyAlignment="1">
      <alignment vertical="center"/>
    </xf>
    <xf numFmtId="168" fontId="14" fillId="2" borderId="0" xfId="0" applyNumberFormat="1" applyFont="1" applyFill="1" applyAlignment="1">
      <alignment vertical="center"/>
    </xf>
    <xf numFmtId="165" fontId="29" fillId="36" borderId="0" xfId="0" applyNumberFormat="1" applyFont="1" applyFill="1" applyBorder="1" applyAlignment="1">
      <alignment horizontal="left" vertical="center"/>
    </xf>
    <xf numFmtId="165" fontId="55" fillId="2" borderId="0" xfId="0" applyNumberFormat="1" applyFont="1" applyFill="1" applyBorder="1" applyAlignment="1">
      <alignment horizontal="left" vertical="center"/>
    </xf>
    <xf numFmtId="17" fontId="48" fillId="2" borderId="0" xfId="0" quotePrefix="1" applyNumberFormat="1" applyFont="1" applyFill="1" applyAlignment="1">
      <alignment horizontal="center" vertical="center"/>
    </xf>
    <xf numFmtId="168" fontId="20" fillId="2" borderId="0" xfId="0" applyNumberFormat="1" applyFont="1" applyFill="1" applyAlignment="1">
      <alignment vertical="center"/>
    </xf>
    <xf numFmtId="49" fontId="55" fillId="2" borderId="0" xfId="0" applyNumberFormat="1" applyFont="1" applyFill="1" applyBorder="1" applyAlignment="1">
      <alignment vertical="center"/>
    </xf>
    <xf numFmtId="0" fontId="54" fillId="2" borderId="0" xfId="0" applyFont="1" applyFill="1" applyAlignment="1">
      <alignment vertical="center"/>
    </xf>
    <xf numFmtId="0" fontId="54" fillId="0" borderId="0" xfId="0" applyFont="1" applyFill="1" applyAlignment="1">
      <alignment vertical="center"/>
    </xf>
    <xf numFmtId="0" fontId="56" fillId="0" borderId="0" xfId="0" applyFont="1" applyFill="1" applyAlignment="1">
      <alignment vertical="center"/>
    </xf>
    <xf numFmtId="0" fontId="56" fillId="2" borderId="0" xfId="0" applyFont="1" applyFill="1" applyAlignment="1">
      <alignment vertical="center"/>
    </xf>
    <xf numFmtId="168" fontId="56" fillId="2" borderId="0" xfId="0" applyNumberFormat="1" applyFont="1" applyFill="1" applyAlignment="1">
      <alignment vertical="center"/>
    </xf>
    <xf numFmtId="0" fontId="20" fillId="0" borderId="0" xfId="0" applyFont="1" applyFill="1" applyAlignment="1">
      <alignment horizontal="center" vertical="center"/>
    </xf>
    <xf numFmtId="17" fontId="48" fillId="2" borderId="0" xfId="0" applyNumberFormat="1" applyFont="1" applyFill="1" applyAlignment="1">
      <alignment horizontal="center" vertical="center"/>
    </xf>
    <xf numFmtId="168" fontId="53" fillId="2" borderId="0" xfId="0" applyNumberFormat="1" applyFont="1" applyFill="1" applyAlignment="1">
      <alignment horizontal="center" vertical="center"/>
    </xf>
    <xf numFmtId="0" fontId="23" fillId="0" borderId="0" xfId="0" applyFont="1" applyFill="1" applyAlignment="1">
      <alignment vertical="center"/>
    </xf>
    <xf numFmtId="168" fontId="19" fillId="2" borderId="0" xfId="0" applyNumberFormat="1" applyFont="1" applyFill="1" applyAlignment="1">
      <alignment vertical="center"/>
    </xf>
    <xf numFmtId="169" fontId="14" fillId="2" borderId="0" xfId="0" applyNumberFormat="1" applyFont="1" applyFill="1" applyAlignment="1">
      <alignment vertical="center"/>
    </xf>
    <xf numFmtId="169" fontId="19" fillId="2" borderId="0" xfId="0" applyNumberFormat="1" applyFont="1" applyFill="1" applyAlignment="1">
      <alignment vertical="center"/>
    </xf>
    <xf numFmtId="0" fontId="14" fillId="0" borderId="0" xfId="0" applyFont="1" applyFill="1" applyAlignment="1">
      <alignment vertical="center"/>
    </xf>
    <xf numFmtId="0" fontId="0" fillId="0" borderId="0" xfId="0" applyFont="1" applyFill="1" applyAlignment="1">
      <alignment vertical="center"/>
    </xf>
    <xf numFmtId="0" fontId="15" fillId="0" borderId="0" xfId="0" applyFont="1" applyFill="1" applyAlignment="1">
      <alignment vertical="center"/>
    </xf>
    <xf numFmtId="0" fontId="14" fillId="2" borderId="0" xfId="0" applyFont="1" applyFill="1" applyBorder="1" applyAlignment="1">
      <alignment vertical="center"/>
    </xf>
    <xf numFmtId="0" fontId="57" fillId="0" borderId="0" xfId="0" applyFont="1" applyBorder="1" applyAlignment="1">
      <alignment horizontal="left"/>
    </xf>
    <xf numFmtId="0" fontId="58" fillId="0" borderId="0" xfId="0" applyFont="1" applyBorder="1" applyAlignment="1">
      <alignment horizontal="left"/>
    </xf>
    <xf numFmtId="0" fontId="57" fillId="2" borderId="0" xfId="0" applyFont="1" applyFill="1" applyBorder="1" applyAlignment="1">
      <alignment horizontal="left"/>
    </xf>
    <xf numFmtId="168" fontId="12" fillId="2" borderId="0" xfId="0" applyNumberFormat="1" applyFont="1" applyFill="1" applyAlignment="1">
      <alignment vertical="center"/>
    </xf>
    <xf numFmtId="168" fontId="59" fillId="2" borderId="0" xfId="0" applyNumberFormat="1" applyFont="1" applyFill="1" applyAlignment="1">
      <alignment horizontal="center" vertical="center"/>
    </xf>
    <xf numFmtId="168" fontId="49" fillId="37" borderId="0" xfId="0" applyNumberFormat="1" applyFont="1" applyFill="1" applyAlignment="1">
      <alignment horizontal="center" vertical="center"/>
    </xf>
    <xf numFmtId="0" fontId="29" fillId="0" borderId="0" xfId="0" applyFont="1" applyFill="1" applyAlignment="1">
      <alignment vertical="center"/>
    </xf>
    <xf numFmtId="0" fontId="46" fillId="2" borderId="0" xfId="0" applyFont="1" applyFill="1" applyAlignment="1">
      <alignment horizontal="center" vertical="center"/>
    </xf>
    <xf numFmtId="168" fontId="54" fillId="0" borderId="0" xfId="0" applyNumberFormat="1" applyFont="1" applyFill="1" applyAlignment="1">
      <alignment vertical="center"/>
    </xf>
    <xf numFmtId="168" fontId="54" fillId="2" borderId="0" xfId="0" applyNumberFormat="1" applyFont="1" applyFill="1" applyAlignment="1">
      <alignment vertical="center"/>
    </xf>
    <xf numFmtId="170" fontId="56" fillId="2" borderId="0" xfId="45" applyNumberFormat="1" applyFont="1" applyFill="1" applyAlignment="1">
      <alignment vertical="center"/>
    </xf>
    <xf numFmtId="168" fontId="17" fillId="2" borderId="0" xfId="0" applyNumberFormat="1" applyFont="1" applyFill="1" applyAlignment="1">
      <alignment vertical="center"/>
    </xf>
    <xf numFmtId="171" fontId="17" fillId="2" borderId="0" xfId="0" applyNumberFormat="1" applyFont="1" applyFill="1" applyAlignment="1">
      <alignment vertical="center"/>
    </xf>
    <xf numFmtId="165" fontId="29" fillId="2" borderId="0" xfId="0" applyNumberFormat="1" applyFont="1" applyFill="1" applyBorder="1" applyAlignment="1">
      <alignment horizontal="left" vertical="center"/>
    </xf>
    <xf numFmtId="166" fontId="29" fillId="2"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17" fillId="0" borderId="0" xfId="0" applyFont="1" applyFill="1" applyAlignment="1">
      <alignment vertical="center"/>
    </xf>
    <xf numFmtId="168" fontId="17" fillId="0" borderId="0" xfId="0" applyNumberFormat="1" applyFont="1" applyFill="1" applyAlignment="1">
      <alignment horizontal="center" vertical="center"/>
    </xf>
    <xf numFmtId="0" fontId="24" fillId="0" borderId="0" xfId="0" applyFont="1" applyFill="1" applyAlignment="1">
      <alignment vertical="center"/>
    </xf>
    <xf numFmtId="166" fontId="17" fillId="0" borderId="0" xfId="1" applyNumberFormat="1" applyFont="1" applyFill="1" applyAlignment="1">
      <alignment horizontal="center" vertical="center"/>
    </xf>
    <xf numFmtId="164" fontId="17" fillId="0" borderId="0" xfId="0" applyNumberFormat="1" applyFont="1" applyFill="1" applyAlignment="1">
      <alignment horizontal="center" vertical="center"/>
    </xf>
    <xf numFmtId="168" fontId="14" fillId="0" borderId="0" xfId="0" applyNumberFormat="1" applyFont="1" applyFill="1" applyAlignment="1">
      <alignment vertical="center"/>
    </xf>
    <xf numFmtId="168" fontId="17" fillId="0" borderId="0" xfId="0" applyNumberFormat="1" applyFont="1" applyFill="1" applyAlignment="1">
      <alignment vertical="center"/>
    </xf>
    <xf numFmtId="49" fontId="11" fillId="36" borderId="0" xfId="0" applyNumberFormat="1" applyFont="1" applyFill="1" applyBorder="1" applyAlignment="1">
      <alignment vertical="center"/>
    </xf>
    <xf numFmtId="49" fontId="29" fillId="36" borderId="0" xfId="0" quotePrefix="1" applyNumberFormat="1" applyFont="1" applyFill="1" applyBorder="1" applyAlignment="1">
      <alignment vertical="center"/>
    </xf>
    <xf numFmtId="165" fontId="29" fillId="0" borderId="0" xfId="0" quotePrefix="1" applyNumberFormat="1" applyFont="1" applyFill="1" applyBorder="1" applyAlignment="1">
      <alignment horizontal="left" vertical="center"/>
    </xf>
    <xf numFmtId="49" fontId="29" fillId="0" borderId="0" xfId="0" quotePrefix="1" applyNumberFormat="1" applyFont="1" applyFill="1" applyBorder="1" applyAlignment="1">
      <alignment horizontal="left" vertical="center"/>
    </xf>
    <xf numFmtId="165" fontId="61" fillId="0" borderId="0" xfId="0" applyNumberFormat="1" applyFont="1" applyFill="1" applyBorder="1" applyAlignment="1">
      <alignment horizontal="left" vertical="center"/>
    </xf>
    <xf numFmtId="165" fontId="29" fillId="0" borderId="0" xfId="0" applyNumberFormat="1" applyFont="1" applyFill="1" applyBorder="1" applyAlignment="1">
      <alignment horizontal="left" vertical="center"/>
    </xf>
    <xf numFmtId="165" fontId="61" fillId="2" borderId="0" xfId="0" applyNumberFormat="1" applyFont="1" applyFill="1" applyBorder="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8" fontId="51" fillId="0" borderId="0" xfId="0" applyNumberFormat="1" applyFont="1" applyFill="1" applyAlignment="1">
      <alignment vertical="center"/>
    </xf>
    <xf numFmtId="168" fontId="42" fillId="0" borderId="0" xfId="0" applyNumberFormat="1" applyFont="1" applyFill="1" applyAlignment="1">
      <alignment horizontal="center" vertical="center"/>
    </xf>
    <xf numFmtId="0" fontId="65" fillId="0" borderId="0" xfId="0" applyFont="1" applyBorder="1" applyAlignment="1">
      <alignment horizontal="left"/>
    </xf>
    <xf numFmtId="0" fontId="66" fillId="0" borderId="0" xfId="0" applyFont="1"/>
    <xf numFmtId="0" fontId="49" fillId="0" borderId="0" xfId="0" applyFont="1" applyFill="1" applyAlignment="1">
      <alignment vertical="center"/>
    </xf>
    <xf numFmtId="0" fontId="51" fillId="0" borderId="0" xfId="0" applyFont="1" applyFill="1" applyAlignment="1">
      <alignment vertical="center"/>
    </xf>
    <xf numFmtId="0" fontId="63" fillId="0" borderId="0" xfId="0" applyFont="1" applyFill="1" applyAlignment="1">
      <alignment vertical="center"/>
    </xf>
    <xf numFmtId="0" fontId="47" fillId="0" borderId="0" xfId="0" applyFont="1" applyFill="1" applyAlignment="1">
      <alignment vertical="center"/>
    </xf>
    <xf numFmtId="0" fontId="9" fillId="0" borderId="0" xfId="0" applyFont="1" applyFill="1" applyAlignment="1">
      <alignment vertical="center"/>
    </xf>
    <xf numFmtId="168" fontId="49" fillId="0" borderId="0" xfId="0" applyNumberFormat="1" applyFont="1" applyFill="1" applyAlignment="1">
      <alignment horizontal="center" vertical="center"/>
    </xf>
    <xf numFmtId="49" fontId="55" fillId="36" borderId="0" xfId="0" applyNumberFormat="1" applyFont="1" applyFill="1" applyBorder="1" applyAlignment="1">
      <alignment horizontal="left" vertical="center" wrapText="1"/>
    </xf>
    <xf numFmtId="49" fontId="64"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0" fontId="0" fillId="2" borderId="0" xfId="0" applyFill="1"/>
    <xf numFmtId="168" fontId="0" fillId="2" borderId="0" xfId="0" applyNumberFormat="1" applyFill="1"/>
    <xf numFmtId="0" fontId="21" fillId="2" borderId="0" xfId="0" applyFont="1" applyFill="1"/>
    <xf numFmtId="164" fontId="23" fillId="2" borderId="0" xfId="0" applyNumberFormat="1" applyFont="1" applyFill="1" applyAlignment="1">
      <alignment horizontal="center" vertical="center"/>
    </xf>
    <xf numFmtId="0" fontId="21" fillId="0" borderId="0" xfId="0" applyFont="1"/>
    <xf numFmtId="49" fontId="42" fillId="2" borderId="0" xfId="0" applyNumberFormat="1" applyFont="1" applyFill="1" applyBorder="1" applyAlignment="1">
      <alignment vertical="center"/>
    </xf>
    <xf numFmtId="0" fontId="0" fillId="0" borderId="0" xfId="0" applyFont="1"/>
    <xf numFmtId="0" fontId="0" fillId="2" borderId="0" xfId="0" applyFont="1" applyFill="1"/>
    <xf numFmtId="0" fontId="42" fillId="2" borderId="0" xfId="0" applyFont="1" applyFill="1" applyAlignment="1">
      <alignment vertical="center"/>
    </xf>
    <xf numFmtId="166" fontId="0" fillId="2" borderId="0" xfId="1" applyNumberFormat="1" applyFont="1" applyFill="1"/>
    <xf numFmtId="172" fontId="0" fillId="2" borderId="0" xfId="45" applyNumberFormat="1" applyFont="1" applyFill="1"/>
    <xf numFmtId="172" fontId="14" fillId="2" borderId="0" xfId="45" applyNumberFormat="1" applyFont="1" applyFill="1" applyAlignment="1">
      <alignment horizontal="center" vertical="center"/>
    </xf>
    <xf numFmtId="167" fontId="50" fillId="0" borderId="0" xfId="48" applyNumberFormat="1" applyFont="1" applyBorder="1" applyAlignment="1" applyProtection="1">
      <alignment horizontal="right" vertical="center"/>
    </xf>
    <xf numFmtId="165" fontId="0" fillId="2" borderId="0" xfId="0" applyNumberFormat="1" applyFill="1"/>
    <xf numFmtId="170" fontId="0" fillId="2" borderId="0" xfId="45" applyNumberFormat="1" applyFont="1" applyFill="1" applyAlignment="1">
      <alignment horizontal="right"/>
    </xf>
    <xf numFmtId="0" fontId="0" fillId="2" borderId="0" xfId="0" applyFill="1" applyAlignment="1">
      <alignment horizontal="right"/>
    </xf>
    <xf numFmtId="170" fontId="14" fillId="2" borderId="0" xfId="45" applyNumberFormat="1" applyFont="1" applyFill="1" applyAlignment="1">
      <alignment horizontal="right" vertical="center"/>
    </xf>
    <xf numFmtId="0" fontId="20" fillId="2" borderId="0" xfId="0"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172" fontId="17" fillId="2" borderId="0" xfId="45" applyNumberFormat="1" applyFont="1" applyFill="1" applyAlignment="1">
      <alignment horizontal="center" vertical="center"/>
    </xf>
    <xf numFmtId="0" fontId="69" fillId="0" borderId="0" xfId="2" applyFont="1" applyFill="1" applyAlignment="1">
      <alignment horizontal="left"/>
    </xf>
    <xf numFmtId="0" fontId="11" fillId="0" borderId="0" xfId="2" applyFill="1"/>
    <xf numFmtId="0" fontId="70" fillId="0" borderId="0" xfId="2" applyFont="1" applyFill="1"/>
    <xf numFmtId="165" fontId="11" fillId="0" borderId="0" xfId="2" applyNumberFormat="1" applyFont="1" applyFill="1" applyAlignment="1">
      <alignment horizontal="left"/>
    </xf>
    <xf numFmtId="0" fontId="11" fillId="0" borderId="0" xfId="2" applyFill="1" applyAlignment="1">
      <alignment horizontal="left"/>
    </xf>
    <xf numFmtId="0" fontId="11" fillId="0" borderId="0" xfId="2" applyFill="1" applyBorder="1"/>
    <xf numFmtId="165" fontId="50" fillId="0" borderId="0" xfId="2" applyNumberFormat="1" applyFont="1" applyFill="1" applyBorder="1" applyAlignment="1">
      <alignment horizontal="left" vertical="center"/>
    </xf>
    <xf numFmtId="165" fontId="11" fillId="0" borderId="0" xfId="2" applyNumberFormat="1" applyFont="1" applyFill="1" applyBorder="1"/>
    <xf numFmtId="165" fontId="11" fillId="0" borderId="0" xfId="2" applyNumberFormat="1" applyFont="1" applyFill="1" applyBorder="1" applyAlignment="1">
      <alignment vertical="center"/>
    </xf>
    <xf numFmtId="0" fontId="55" fillId="0" borderId="0" xfId="2" applyFont="1" applyFill="1"/>
    <xf numFmtId="175" fontId="70" fillId="0" borderId="0" xfId="2" applyNumberFormat="1" applyFont="1" applyFill="1"/>
    <xf numFmtId="0" fontId="0" fillId="0" borderId="0" xfId="0" applyFill="1"/>
    <xf numFmtId="0" fontId="11" fillId="0" borderId="0" xfId="0" applyFont="1" applyFill="1"/>
    <xf numFmtId="0" fontId="60" fillId="0" borderId="0" xfId="0" applyFont="1" applyFill="1"/>
    <xf numFmtId="0" fontId="69" fillId="0" borderId="0" xfId="0" applyFont="1" applyFill="1" applyAlignment="1">
      <alignment horizontal="left"/>
    </xf>
    <xf numFmtId="14" fontId="11" fillId="0" borderId="0" xfId="0" applyNumberFormat="1" applyFont="1" applyFill="1"/>
    <xf numFmtId="165" fontId="71" fillId="0" borderId="0" xfId="0" applyNumberFormat="1" applyFont="1" applyFill="1" applyBorder="1" applyAlignment="1" applyProtection="1">
      <alignment horizontal="centerContinuous"/>
    </xf>
    <xf numFmtId="165" fontId="0" fillId="0" borderId="0" xfId="0" applyNumberFormat="1" applyFill="1" applyAlignment="1">
      <alignment horizontal="centerContinuous"/>
    </xf>
    <xf numFmtId="165" fontId="70" fillId="0" borderId="0" xfId="0" applyNumberFormat="1" applyFont="1" applyFill="1" applyAlignment="1">
      <alignment horizontal="centerContinuous"/>
    </xf>
    <xf numFmtId="0" fontId="0" fillId="0" borderId="0" xfId="0" applyFill="1" applyAlignment="1">
      <alignment horizontal="centerContinuous"/>
    </xf>
    <xf numFmtId="14" fontId="70" fillId="0" borderId="0" xfId="0" applyNumberFormat="1" applyFont="1" applyFill="1" applyAlignment="1">
      <alignment horizontal="centerContinuous"/>
    </xf>
    <xf numFmtId="165" fontId="73" fillId="0" borderId="0" xfId="0" applyNumberFormat="1" applyFont="1" applyFill="1" applyBorder="1" applyAlignment="1" applyProtection="1">
      <alignment horizontal="centerContinuous"/>
    </xf>
    <xf numFmtId="165" fontId="74" fillId="0" borderId="0" xfId="0" applyNumberFormat="1" applyFont="1" applyFill="1" applyBorder="1" applyAlignment="1" applyProtection="1">
      <alignment horizontal="centerContinuous"/>
    </xf>
    <xf numFmtId="0" fontId="71" fillId="0" borderId="0" xfId="0" applyFont="1" applyFill="1" applyAlignment="1">
      <alignment horizontal="centerContinuous"/>
    </xf>
    <xf numFmtId="165" fontId="73" fillId="0" borderId="0" xfId="0" applyNumberFormat="1" applyFont="1" applyFill="1" applyAlignment="1" applyProtection="1">
      <alignment horizontal="centerContinuous"/>
    </xf>
    <xf numFmtId="165" fontId="74" fillId="0" borderId="0" xfId="0" applyNumberFormat="1" applyFont="1" applyFill="1" applyAlignment="1" applyProtection="1">
      <alignment horizontal="centerContinuous"/>
    </xf>
    <xf numFmtId="165" fontId="11" fillId="0" borderId="10" xfId="0" applyNumberFormat="1" applyFont="1" applyFill="1" applyBorder="1" applyAlignment="1">
      <alignment horizontal="right" vertical="center"/>
    </xf>
    <xf numFmtId="165" fontId="11" fillId="0" borderId="11" xfId="0" applyNumberFormat="1" applyFont="1" applyFill="1" applyBorder="1" applyAlignment="1" applyProtection="1">
      <alignment vertical="center"/>
    </xf>
    <xf numFmtId="165" fontId="75" fillId="0" borderId="11" xfId="0" applyNumberFormat="1" applyFont="1" applyFill="1" applyBorder="1" applyAlignment="1" applyProtection="1">
      <alignment horizontal="centerContinuous" vertical="center"/>
    </xf>
    <xf numFmtId="165" fontId="70" fillId="0" borderId="11" xfId="0" applyNumberFormat="1" applyFont="1" applyFill="1" applyBorder="1" applyAlignment="1" applyProtection="1">
      <alignment horizontal="centerContinuous" vertical="center"/>
    </xf>
    <xf numFmtId="165" fontId="70" fillId="0" borderId="11" xfId="0" applyNumberFormat="1" applyFont="1" applyFill="1" applyBorder="1" applyAlignment="1" applyProtection="1">
      <alignment horizontal="center" vertical="center"/>
    </xf>
    <xf numFmtId="165" fontId="75" fillId="0" borderId="12" xfId="0" applyNumberFormat="1" applyFont="1" applyFill="1" applyBorder="1" applyAlignment="1" applyProtection="1">
      <alignment vertical="center"/>
    </xf>
    <xf numFmtId="165" fontId="11" fillId="0" borderId="13" xfId="0" applyNumberFormat="1" applyFont="1" applyFill="1" applyBorder="1" applyAlignment="1">
      <alignment horizontal="right" vertical="center"/>
    </xf>
    <xf numFmtId="165" fontId="11" fillId="0" borderId="0" xfId="0" applyNumberFormat="1" applyFont="1" applyFill="1" applyBorder="1" applyAlignment="1" applyProtection="1">
      <alignment horizontal="center" vertical="center"/>
    </xf>
    <xf numFmtId="165" fontId="70" fillId="0" borderId="14" xfId="0" applyNumberFormat="1" applyFont="1" applyFill="1" applyBorder="1" applyAlignment="1" applyProtection="1">
      <alignment horizontal="centerContinuous" vertical="center"/>
    </xf>
    <xf numFmtId="165" fontId="70" fillId="0" borderId="14" xfId="0" applyNumberFormat="1" applyFont="1" applyFill="1" applyBorder="1" applyAlignment="1" applyProtection="1">
      <alignment horizontal="center" vertical="center"/>
    </xf>
    <xf numFmtId="165" fontId="70" fillId="0" borderId="0" xfId="0" applyNumberFormat="1" applyFont="1" applyFill="1" applyAlignment="1" applyProtection="1">
      <alignment horizontal="center" vertical="center"/>
    </xf>
    <xf numFmtId="165" fontId="70" fillId="0" borderId="15" xfId="0" applyNumberFormat="1" applyFont="1" applyFill="1" applyBorder="1" applyAlignment="1" applyProtection="1">
      <alignment horizontal="left" vertical="center"/>
    </xf>
    <xf numFmtId="165" fontId="11" fillId="0" borderId="0" xfId="0" applyNumberFormat="1" applyFont="1" applyFill="1" applyBorder="1" applyAlignment="1" applyProtection="1">
      <alignment vertical="center"/>
    </xf>
    <xf numFmtId="165" fontId="70" fillId="0" borderId="0" xfId="0" applyNumberFormat="1" applyFont="1" applyFill="1" applyAlignment="1" applyProtection="1">
      <alignment horizontal="centerContinuous" vertical="center"/>
    </xf>
    <xf numFmtId="165" fontId="70" fillId="0" borderId="0" xfId="0" applyNumberFormat="1" applyFont="1" applyFill="1" applyAlignment="1" applyProtection="1">
      <alignment horizontal="right" vertical="center"/>
    </xf>
    <xf numFmtId="165" fontId="70" fillId="0" borderId="0" xfId="0" applyNumberFormat="1" applyFont="1" applyFill="1" applyAlignment="1" applyProtection="1">
      <alignment vertical="center"/>
    </xf>
    <xf numFmtId="165" fontId="70" fillId="0" borderId="15" xfId="0" applyNumberFormat="1" applyFont="1" applyFill="1" applyBorder="1" applyAlignment="1" applyProtection="1">
      <alignment vertical="center"/>
    </xf>
    <xf numFmtId="165" fontId="11" fillId="0" borderId="16" xfId="0" applyNumberFormat="1" applyFont="1" applyFill="1" applyBorder="1" applyAlignment="1">
      <alignment horizontal="right" vertical="center"/>
    </xf>
    <xf numFmtId="165" fontId="11" fillId="0" borderId="14" xfId="0" applyNumberFormat="1" applyFont="1" applyFill="1" applyBorder="1" applyAlignment="1" applyProtection="1">
      <alignment horizontal="left" vertical="center"/>
    </xf>
    <xf numFmtId="165" fontId="70" fillId="0" borderId="14" xfId="0" applyNumberFormat="1" applyFont="1" applyFill="1" applyBorder="1" applyAlignment="1" applyProtection="1">
      <alignment horizontal="left" vertical="center"/>
    </xf>
    <xf numFmtId="165" fontId="70" fillId="0" borderId="17" xfId="0" applyNumberFormat="1" applyFont="1" applyFill="1" applyBorder="1" applyAlignment="1" applyProtection="1">
      <alignment horizontal="left" vertical="center"/>
    </xf>
    <xf numFmtId="165" fontId="50" fillId="0" borderId="13" xfId="0" applyNumberFormat="1" applyFont="1" applyFill="1" applyBorder="1" applyAlignment="1">
      <alignment horizontal="right" vertical="center"/>
    </xf>
    <xf numFmtId="165" fontId="50" fillId="0" borderId="0" xfId="0" applyNumberFormat="1" applyFont="1" applyFill="1" applyBorder="1" applyAlignment="1" applyProtection="1">
      <alignment horizontal="left" vertical="center"/>
    </xf>
    <xf numFmtId="169" fontId="72" fillId="0" borderId="0" xfId="0" applyNumberFormat="1" applyFont="1" applyFill="1" applyAlignment="1" applyProtection="1">
      <alignment horizontal="right" vertical="center"/>
    </xf>
    <xf numFmtId="169" fontId="72" fillId="0" borderId="15" xfId="0" applyNumberFormat="1" applyFont="1" applyFill="1" applyBorder="1" applyAlignment="1" applyProtection="1">
      <alignment horizontal="right" vertical="center"/>
    </xf>
    <xf numFmtId="165" fontId="11" fillId="0" borderId="0" xfId="0" applyNumberFormat="1" applyFont="1" applyFill="1" applyBorder="1" applyAlignment="1" applyProtection="1">
      <alignment horizontal="left" vertical="center"/>
    </xf>
    <xf numFmtId="169" fontId="70" fillId="0" borderId="0" xfId="0" applyNumberFormat="1" applyFont="1" applyFill="1"/>
    <xf numFmtId="169" fontId="70" fillId="0" borderId="0" xfId="0" applyNumberFormat="1" applyFont="1" applyFill="1" applyAlignment="1" applyProtection="1">
      <alignment horizontal="right" vertical="center"/>
    </xf>
    <xf numFmtId="169" fontId="70" fillId="0" borderId="15" xfId="0" applyNumberFormat="1" applyFont="1" applyFill="1" applyBorder="1" applyAlignment="1" applyProtection="1">
      <alignment horizontal="right" vertical="center"/>
    </xf>
    <xf numFmtId="0" fontId="70" fillId="0" borderId="0" xfId="0" applyFont="1" applyFill="1"/>
    <xf numFmtId="169" fontId="72" fillId="0" borderId="0" xfId="0" applyNumberFormat="1" applyFont="1" applyFill="1"/>
    <xf numFmtId="169" fontId="11" fillId="0" borderId="0" xfId="0" applyNumberFormat="1" applyFont="1" applyFill="1"/>
    <xf numFmtId="165" fontId="70" fillId="0" borderId="0" xfId="0" applyNumberFormat="1" applyFont="1" applyFill="1" applyBorder="1" applyAlignment="1" applyProtection="1">
      <alignment horizontal="left" vertical="center"/>
    </xf>
    <xf numFmtId="169" fontId="72" fillId="0" borderId="0" xfId="0" applyNumberFormat="1" applyFont="1" applyFill="1" applyBorder="1" applyAlignment="1" applyProtection="1">
      <alignment horizontal="right" vertical="center"/>
    </xf>
    <xf numFmtId="173" fontId="76" fillId="0" borderId="0" xfId="50" applyNumberFormat="1" applyFont="1" applyBorder="1"/>
    <xf numFmtId="165" fontId="50" fillId="0" borderId="10" xfId="0" applyNumberFormat="1" applyFont="1" applyFill="1" applyBorder="1" applyAlignment="1">
      <alignment horizontal="right" vertical="center"/>
    </xf>
    <xf numFmtId="165" fontId="50" fillId="0" borderId="11" xfId="0" applyNumberFormat="1" applyFont="1" applyFill="1" applyBorder="1" applyAlignment="1" applyProtection="1">
      <alignment horizontal="left" vertical="center"/>
    </xf>
    <xf numFmtId="169" fontId="72" fillId="0" borderId="11" xfId="0" applyNumberFormat="1" applyFont="1" applyFill="1" applyBorder="1" applyAlignment="1" applyProtection="1">
      <alignment horizontal="right" vertical="center"/>
    </xf>
    <xf numFmtId="169" fontId="72" fillId="0" borderId="12" xfId="0" applyNumberFormat="1" applyFont="1" applyFill="1" applyBorder="1" applyAlignment="1" applyProtection="1">
      <alignment horizontal="right" vertical="center"/>
    </xf>
    <xf numFmtId="165" fontId="50" fillId="0" borderId="18" xfId="0" applyNumberFormat="1" applyFont="1" applyFill="1" applyBorder="1" applyAlignment="1">
      <alignment horizontal="right" vertical="center"/>
    </xf>
    <xf numFmtId="165" fontId="50" fillId="0" borderId="19" xfId="0" applyNumberFormat="1" applyFont="1" applyFill="1" applyBorder="1" applyAlignment="1" applyProtection="1">
      <alignment horizontal="left" vertical="center"/>
    </xf>
    <xf numFmtId="169" fontId="72" fillId="0" borderId="19" xfId="0" applyNumberFormat="1" applyFont="1" applyFill="1" applyBorder="1" applyAlignment="1" applyProtection="1">
      <alignment horizontal="right" vertical="center"/>
    </xf>
    <xf numFmtId="169" fontId="72" fillId="0" borderId="20" xfId="0" applyNumberFormat="1" applyFont="1" applyFill="1" applyBorder="1" applyAlignment="1" applyProtection="1">
      <alignment horizontal="right" vertical="center"/>
    </xf>
    <xf numFmtId="0" fontId="0" fillId="0" borderId="10" xfId="0" applyFill="1" applyBorder="1"/>
    <xf numFmtId="167" fontId="70" fillId="0" borderId="0" xfId="0" applyNumberFormat="1" applyFont="1" applyFill="1"/>
    <xf numFmtId="167" fontId="70" fillId="0" borderId="12" xfId="0" applyNumberFormat="1" applyFont="1" applyFill="1" applyBorder="1"/>
    <xf numFmtId="165" fontId="11" fillId="0" borderId="13" xfId="0" applyNumberFormat="1" applyFont="1" applyFill="1" applyBorder="1" applyAlignment="1">
      <alignment vertical="center"/>
    </xf>
    <xf numFmtId="49" fontId="11" fillId="0" borderId="0" xfId="0" applyNumberFormat="1" applyFont="1" applyFill="1" applyBorder="1" applyAlignment="1" applyProtection="1">
      <alignment horizontal="left" vertical="center"/>
    </xf>
    <xf numFmtId="165" fontId="50" fillId="0" borderId="18" xfId="0" applyNumberFormat="1" applyFont="1" applyFill="1" applyBorder="1" applyAlignment="1">
      <alignment horizontal="left" vertical="center"/>
    </xf>
    <xf numFmtId="165" fontId="11" fillId="0" borderId="19" xfId="0" applyNumberFormat="1" applyFont="1" applyFill="1" applyBorder="1"/>
    <xf numFmtId="169" fontId="70" fillId="0" borderId="19" xfId="0" applyNumberFormat="1" applyFont="1" applyFill="1" applyBorder="1"/>
    <xf numFmtId="169" fontId="70" fillId="0" borderId="20" xfId="0" applyNumberFormat="1" applyFont="1" applyFill="1" applyBorder="1"/>
    <xf numFmtId="165" fontId="11" fillId="0" borderId="0" xfId="0" applyNumberFormat="1" applyFont="1" applyFill="1" applyBorder="1" applyAlignment="1">
      <alignment horizontal="left" vertical="center"/>
    </xf>
    <xf numFmtId="165" fontId="0" fillId="0" borderId="0" xfId="0" applyNumberFormat="1" applyFill="1"/>
    <xf numFmtId="165" fontId="77" fillId="0" borderId="0" xfId="0" applyNumberFormat="1" applyFont="1" applyFill="1" applyProtection="1"/>
    <xf numFmtId="174" fontId="11" fillId="0" borderId="0" xfId="2" applyNumberFormat="1" applyFont="1" applyFill="1" applyBorder="1"/>
    <xf numFmtId="170" fontId="17" fillId="2" borderId="0" xfId="45" applyNumberFormat="1" applyFont="1" applyFill="1" applyAlignment="1">
      <alignment horizontal="center" vertical="center"/>
    </xf>
    <xf numFmtId="170" fontId="17" fillId="4" borderId="0" xfId="45" applyNumberFormat="1" applyFont="1" applyFill="1" applyAlignment="1">
      <alignment horizontal="right" vertical="center"/>
    </xf>
    <xf numFmtId="168" fontId="17" fillId="4" borderId="0" xfId="0" applyNumberFormat="1" applyFont="1" applyFill="1" applyAlignment="1">
      <alignment horizontal="right" vertical="center"/>
    </xf>
    <xf numFmtId="166" fontId="17" fillId="4" borderId="0" xfId="1" applyNumberFormat="1" applyFont="1" applyFill="1" applyAlignment="1">
      <alignment horizontal="right" vertical="center"/>
    </xf>
    <xf numFmtId="173" fontId="17" fillId="4" borderId="0" xfId="0" applyNumberFormat="1" applyFont="1" applyFill="1" applyAlignment="1">
      <alignment horizontal="right" vertical="center"/>
    </xf>
    <xf numFmtId="170" fontId="12" fillId="3" borderId="0" xfId="45" applyNumberFormat="1" applyFont="1" applyFill="1" applyAlignment="1">
      <alignment horizontal="right" vertical="center"/>
    </xf>
    <xf numFmtId="168" fontId="12" fillId="3" borderId="0" xfId="0" applyNumberFormat="1" applyFont="1" applyFill="1" applyAlignment="1">
      <alignment horizontal="right" vertical="center"/>
    </xf>
    <xf numFmtId="166" fontId="12" fillId="3" borderId="0" xfId="1" applyNumberFormat="1" applyFont="1" applyFill="1" applyAlignment="1">
      <alignment horizontal="right" vertical="center"/>
    </xf>
    <xf numFmtId="3" fontId="12" fillId="3" borderId="0" xfId="0" applyNumberFormat="1" applyFont="1" applyFill="1" applyAlignment="1">
      <alignment horizontal="right" vertical="center"/>
    </xf>
    <xf numFmtId="170" fontId="19" fillId="2" borderId="0" xfId="45" applyNumberFormat="1" applyFont="1" applyFill="1" applyAlignment="1">
      <alignment horizontal="right" vertical="center"/>
    </xf>
    <xf numFmtId="168" fontId="19" fillId="2" borderId="0" xfId="0" applyNumberFormat="1" applyFont="1" applyFill="1" applyAlignment="1">
      <alignment horizontal="right" vertical="center"/>
    </xf>
    <xf numFmtId="166" fontId="19" fillId="2" borderId="0" xfId="1" applyNumberFormat="1" applyFont="1" applyFill="1" applyAlignment="1">
      <alignment horizontal="right" vertical="center"/>
    </xf>
    <xf numFmtId="173" fontId="19" fillId="2" borderId="0" xfId="0" applyNumberFormat="1" applyFont="1" applyFill="1" applyAlignment="1">
      <alignment horizontal="right" vertical="center"/>
    </xf>
    <xf numFmtId="173"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170" fontId="21" fillId="2" borderId="0" xfId="45" applyNumberFormat="1" applyFont="1" applyFill="1" applyAlignment="1">
      <alignment horizontal="right" vertical="center"/>
    </xf>
    <xf numFmtId="168" fontId="21" fillId="2" borderId="0" xfId="0" applyNumberFormat="1" applyFont="1" applyFill="1" applyAlignment="1">
      <alignment horizontal="right" vertical="center"/>
    </xf>
    <xf numFmtId="166" fontId="21" fillId="2" borderId="0" xfId="1" applyNumberFormat="1" applyFont="1" applyFill="1" applyAlignment="1">
      <alignment horizontal="right" vertical="center"/>
    </xf>
    <xf numFmtId="3" fontId="21" fillId="2" borderId="0" xfId="0" applyNumberFormat="1" applyFont="1" applyFill="1" applyAlignment="1">
      <alignment horizontal="right" vertical="center"/>
    </xf>
    <xf numFmtId="169" fontId="19" fillId="2" borderId="0" xfId="0" applyNumberFormat="1" applyFont="1" applyFill="1" applyAlignment="1">
      <alignment horizontal="right" vertical="center"/>
    </xf>
    <xf numFmtId="172" fontId="19" fillId="2" borderId="0" xfId="45" applyNumberFormat="1" applyFont="1" applyFill="1" applyAlignment="1">
      <alignment horizontal="right" vertical="center"/>
    </xf>
    <xf numFmtId="3" fontId="0" fillId="2" borderId="0" xfId="0" applyNumberFormat="1" applyFill="1" applyAlignment="1">
      <alignment horizontal="right"/>
    </xf>
    <xf numFmtId="170" fontId="23" fillId="2" borderId="0" xfId="45" applyNumberFormat="1" applyFont="1" applyFill="1" applyAlignment="1">
      <alignment horizontal="right" vertical="center"/>
    </xf>
    <xf numFmtId="166" fontId="23" fillId="2" borderId="0" xfId="1" applyNumberFormat="1" applyFont="1" applyFill="1" applyAlignment="1">
      <alignment horizontal="right" vertical="center"/>
    </xf>
    <xf numFmtId="3" fontId="23" fillId="2" borderId="0" xfId="0" applyNumberFormat="1" applyFont="1" applyFill="1" applyAlignment="1">
      <alignment horizontal="right" vertical="center"/>
    </xf>
    <xf numFmtId="3" fontId="17" fillId="4" borderId="0" xfId="0" applyNumberFormat="1" applyFont="1" applyFill="1" applyAlignment="1">
      <alignment horizontal="right" vertical="center"/>
    </xf>
    <xf numFmtId="3" fontId="0" fillId="2" borderId="0" xfId="45" applyNumberFormat="1" applyFont="1" applyFill="1" applyAlignment="1">
      <alignment horizontal="right"/>
    </xf>
    <xf numFmtId="168" fontId="0" fillId="2" borderId="0" xfId="0" applyNumberFormat="1" applyFont="1" applyFill="1" applyAlignment="1">
      <alignment horizontal="right"/>
    </xf>
    <xf numFmtId="0" fontId="0" fillId="2" borderId="0" xfId="0" applyFont="1" applyFill="1" applyAlignment="1">
      <alignment horizontal="right"/>
    </xf>
    <xf numFmtId="165" fontId="50" fillId="36" borderId="13" xfId="0" applyNumberFormat="1" applyFont="1" applyFill="1" applyBorder="1" applyAlignment="1">
      <alignment horizontal="right" vertical="center"/>
    </xf>
    <xf numFmtId="165" fontId="50" fillId="0" borderId="0" xfId="0" applyNumberFormat="1" applyFont="1" applyBorder="1" applyAlignment="1" applyProtection="1">
      <alignment horizontal="left" vertical="center"/>
    </xf>
    <xf numFmtId="165" fontId="11" fillId="0" borderId="13" xfId="0" applyNumberFormat="1" applyFont="1" applyBorder="1" applyAlignment="1">
      <alignment horizontal="right" vertical="center"/>
    </xf>
    <xf numFmtId="165" fontId="11" fillId="0" borderId="0" xfId="0" applyNumberFormat="1" applyFont="1" applyBorder="1" applyAlignment="1" applyProtection="1">
      <alignment horizontal="left" vertical="center"/>
    </xf>
    <xf numFmtId="165" fontId="11" fillId="0" borderId="13" xfId="0" applyNumberFormat="1" applyFont="1" applyBorder="1" applyAlignment="1">
      <alignment horizontal="right" vertical="top"/>
    </xf>
    <xf numFmtId="165" fontId="11" fillId="0" borderId="18" xfId="0" applyNumberFormat="1" applyFont="1" applyBorder="1" applyAlignment="1">
      <alignment horizontal="right" vertical="top"/>
    </xf>
    <xf numFmtId="165" fontId="11" fillId="0" borderId="19" xfId="0" applyNumberFormat="1" applyFont="1" applyBorder="1" applyAlignment="1" applyProtection="1">
      <alignment horizontal="left" vertical="center"/>
    </xf>
    <xf numFmtId="169" fontId="70" fillId="0" borderId="19" xfId="0" applyNumberFormat="1" applyFont="1" applyFill="1" applyBorder="1" applyAlignment="1" applyProtection="1">
      <alignment horizontal="right" vertical="center"/>
    </xf>
    <xf numFmtId="169" fontId="70" fillId="0" borderId="20" xfId="0" applyNumberFormat="1" applyFont="1" applyFill="1" applyBorder="1" applyAlignment="1" applyProtection="1">
      <alignment horizontal="right" vertical="center"/>
    </xf>
    <xf numFmtId="165" fontId="70" fillId="0" borderId="0" xfId="2" applyNumberFormat="1" applyFont="1" applyFill="1"/>
    <xf numFmtId="49" fontId="55" fillId="36" borderId="0" xfId="0" applyNumberFormat="1" applyFont="1" applyFill="1" applyBorder="1" applyAlignment="1">
      <alignment horizontal="left" vertical="center" wrapText="1"/>
    </xf>
    <xf numFmtId="49" fontId="64" fillId="36" borderId="0" xfId="0" applyNumberFormat="1" applyFont="1" applyFill="1" applyBorder="1" applyAlignment="1">
      <alignment horizontal="left" vertical="center" wrapText="1"/>
    </xf>
    <xf numFmtId="0" fontId="13" fillId="2" borderId="0" xfId="0" applyFont="1" applyFill="1" applyAlignment="1">
      <alignment horizontal="center" vertical="center"/>
    </xf>
    <xf numFmtId="0" fontId="0" fillId="2" borderId="0" xfId="0" applyFont="1"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0" borderId="0" xfId="2" applyNumberFormat="1" applyFont="1" applyFill="1" applyBorder="1" applyAlignment="1">
      <alignment horizontal="left" vertical="center"/>
    </xf>
    <xf numFmtId="49" fontId="11" fillId="0" borderId="0" xfId="2" applyNumberFormat="1" applyFont="1" applyFill="1" applyBorder="1" applyAlignment="1">
      <alignment horizontal="left" vertical="center" wrapText="1"/>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3" xfId="46"/>
    <cellStyle name="Normal_AIF" xfId="50"/>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74" t="s">
        <v>95</v>
      </c>
      <c r="C1" s="274"/>
      <c r="D1" s="274"/>
      <c r="E1" s="274"/>
      <c r="F1" s="274"/>
      <c r="G1" s="274"/>
      <c r="H1" s="274"/>
      <c r="I1" s="274"/>
      <c r="J1" s="274"/>
      <c r="K1" s="274"/>
      <c r="L1" s="274"/>
      <c r="M1" s="274"/>
      <c r="N1" s="274"/>
      <c r="O1" s="274"/>
    </row>
    <row r="2" spans="2:17" ht="16.5" customHeight="1">
      <c r="B2" s="275" t="s">
        <v>49</v>
      </c>
      <c r="C2" s="275"/>
      <c r="D2" s="275"/>
      <c r="E2" s="275"/>
      <c r="F2" s="275"/>
      <c r="G2" s="275"/>
      <c r="H2" s="275"/>
      <c r="I2" s="275"/>
      <c r="J2" s="275"/>
      <c r="K2" s="275"/>
      <c r="L2" s="275"/>
      <c r="M2" s="275"/>
      <c r="N2" s="275"/>
      <c r="O2" s="275"/>
    </row>
    <row r="3" spans="2:17" ht="3.75" customHeight="1">
      <c r="B3" s="11"/>
      <c r="C3" s="11"/>
      <c r="D3" s="11"/>
      <c r="E3" s="11"/>
      <c r="F3" s="11"/>
      <c r="G3" s="11"/>
      <c r="H3" s="71"/>
      <c r="I3" s="11"/>
      <c r="J3" s="11"/>
      <c r="K3" s="11"/>
      <c r="L3" s="11"/>
      <c r="M3" s="89"/>
      <c r="N3" s="11"/>
      <c r="O3" s="11"/>
    </row>
    <row r="4" spans="2:17">
      <c r="G4" s="276" t="s">
        <v>44</v>
      </c>
      <c r="H4" s="276"/>
      <c r="I4" s="276" t="s">
        <v>45</v>
      </c>
      <c r="J4" s="276"/>
      <c r="K4" s="11"/>
      <c r="L4" s="277" t="s">
        <v>46</v>
      </c>
      <c r="M4" s="277"/>
      <c r="N4" s="276" t="s">
        <v>45</v>
      </c>
      <c r="O4" s="276"/>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9"/>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3"/>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5"/>
      <c r="Q8" s="93"/>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3"/>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3"/>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3"/>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3"/>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3"/>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3"/>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3"/>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3"/>
    </row>
    <row r="34" spans="2:25" ht="5.25" customHeight="1">
      <c r="G34" s="32"/>
      <c r="H34" s="32"/>
      <c r="I34" s="33"/>
      <c r="J34" s="32"/>
      <c r="K34" s="33"/>
      <c r="L34" s="32"/>
      <c r="M34" s="9"/>
      <c r="N34" s="33"/>
      <c r="O34" s="32"/>
      <c r="Q34" s="93"/>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3"/>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3"/>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5"/>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5"/>
    </row>
    <row r="39" spans="2:25" s="3" customFormat="1" ht="15">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5"/>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5"/>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5"/>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5"/>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5"/>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5"/>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5"/>
    </row>
    <row r="47" spans="2:25" s="28" customFormat="1" ht="15" outlineLevel="1">
      <c r="D47" s="120" t="s">
        <v>107</v>
      </c>
      <c r="G47" s="29" t="e">
        <f>+#REF!</f>
        <v>#REF!</v>
      </c>
      <c r="H47" s="29">
        <v>928.7</v>
      </c>
      <c r="I47" s="30" t="e">
        <f t="shared" si="32"/>
        <v>#REF!</v>
      </c>
      <c r="J47" s="29" t="e">
        <f t="shared" si="33"/>
        <v>#REF!</v>
      </c>
      <c r="K47" s="31"/>
      <c r="L47" s="29" t="e">
        <f>+#REF!</f>
        <v>#REF!</v>
      </c>
      <c r="M47" s="29"/>
      <c r="N47" s="30" t="e">
        <f t="shared" si="34"/>
        <v>#REF!</v>
      </c>
      <c r="O47" s="29" t="e">
        <f t="shared" si="35"/>
        <v>#REF!</v>
      </c>
      <c r="Q47" s="85"/>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5"/>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5"/>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5"/>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5"/>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5"/>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5"/>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5"/>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5"/>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5"/>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5"/>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5"/>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5"/>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5"/>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5"/>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5"/>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3"/>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3"/>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4"/>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5"/>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5"/>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5"/>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5"/>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5"/>
    </row>
    <row r="71" spans="1:17" s="34" customFormat="1">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5"/>
    </row>
    <row r="72" spans="1:17" s="28" customFormat="1" hidden="1" outlineLevel="1">
      <c r="C72" s="66"/>
      <c r="D72" s="47" t="s">
        <v>56</v>
      </c>
      <c r="E72" s="47"/>
      <c r="F72" s="47"/>
      <c r="G72" s="48" t="e">
        <f>+#REF!</f>
        <v>#REF!</v>
      </c>
      <c r="H72" s="48"/>
      <c r="I72" s="96" t="e">
        <f t="shared" si="36"/>
        <v>#REF!</v>
      </c>
      <c r="J72" s="48" t="e">
        <f t="shared" si="37"/>
        <v>#REF!</v>
      </c>
      <c r="K72" s="97"/>
      <c r="L72" s="48" t="e">
        <f>+#REF!</f>
        <v>#REF!</v>
      </c>
      <c r="M72" s="48"/>
      <c r="N72" s="96" t="e">
        <f t="shared" si="38"/>
        <v>#REF!</v>
      </c>
      <c r="O72" s="48" t="e">
        <f t="shared" si="39"/>
        <v>#REF!</v>
      </c>
      <c r="Q72" s="93"/>
    </row>
    <row r="73" spans="1:17" s="28" customFormat="1" ht="15" hidden="1" outlineLevel="1">
      <c r="C73" s="66"/>
      <c r="D73" s="47" t="s">
        <v>96</v>
      </c>
      <c r="E73" s="47"/>
      <c r="F73" s="47"/>
      <c r="G73" s="48" t="e">
        <f>+#REF!</f>
        <v>#REF!</v>
      </c>
      <c r="H73" s="48"/>
      <c r="I73" s="96" t="e">
        <f t="shared" si="36"/>
        <v>#REF!</v>
      </c>
      <c r="J73" s="48" t="e">
        <f t="shared" si="37"/>
        <v>#REF!</v>
      </c>
      <c r="K73" s="97"/>
      <c r="L73" s="48" t="e">
        <f>+#REF!</f>
        <v>#REF!</v>
      </c>
      <c r="M73" s="48"/>
      <c r="N73" s="96" t="e">
        <f t="shared" si="38"/>
        <v>#REF!</v>
      </c>
      <c r="O73" s="48" t="e">
        <f t="shared" si="39"/>
        <v>#REF!</v>
      </c>
      <c r="Q73" s="85"/>
    </row>
    <row r="74" spans="1:17" s="41" customFormat="1" ht="3.75" customHeight="1" collapsed="1">
      <c r="A74" s="10"/>
      <c r="B74" s="10"/>
      <c r="E74" s="13"/>
      <c r="F74" s="14"/>
      <c r="G74" s="29"/>
      <c r="H74" s="29"/>
      <c r="I74" s="31"/>
      <c r="J74" s="29"/>
      <c r="K74" s="31"/>
      <c r="L74" s="29"/>
      <c r="M74" s="8"/>
      <c r="N74" s="31"/>
      <c r="O74" s="29"/>
      <c r="Q74" s="85"/>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3"/>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3"/>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3"/>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3"/>
    </row>
    <row r="100" spans="1:18" s="41" customFormat="1" ht="8.25" customHeight="1">
      <c r="A100" s="28"/>
      <c r="B100" s="10"/>
      <c r="C100" s="10"/>
      <c r="D100" s="12"/>
      <c r="E100" s="13"/>
      <c r="F100" s="14"/>
      <c r="G100" s="29"/>
      <c r="H100" s="29"/>
      <c r="I100" s="31"/>
      <c r="J100" s="29"/>
      <c r="K100" s="31"/>
      <c r="L100" s="29"/>
      <c r="M100" s="29"/>
      <c r="N100" s="31"/>
      <c r="O100" s="29"/>
      <c r="P100" s="60"/>
      <c r="Q100" s="93"/>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3"/>
    </row>
    <row r="102" spans="1:18" ht="19.5" customHeight="1">
      <c r="G102" s="45"/>
      <c r="H102" s="73"/>
      <c r="I102" s="46"/>
      <c r="J102" s="45"/>
      <c r="K102" s="46"/>
      <c r="L102" s="45"/>
      <c r="M102" s="86"/>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6"/>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3"/>
    </row>
    <row r="106" spans="1:18" s="78" customFormat="1" ht="18.75" customHeight="1">
      <c r="A106" s="100"/>
      <c r="B106" s="98"/>
      <c r="C106" s="98"/>
      <c r="D106" s="98"/>
      <c r="E106" s="98"/>
      <c r="F106" s="98"/>
      <c r="G106" s="99"/>
      <c r="H106" s="99"/>
      <c r="I106" s="101"/>
      <c r="J106" s="99"/>
      <c r="K106" s="102"/>
      <c r="L106" s="99"/>
      <c r="M106" s="99"/>
      <c r="N106" s="101"/>
      <c r="O106" s="99"/>
      <c r="P106" s="103"/>
      <c r="Q106" s="104"/>
    </row>
    <row r="107" spans="1:18" ht="19.5" customHeight="1">
      <c r="B107" s="105" t="s">
        <v>99</v>
      </c>
      <c r="G107" s="45"/>
      <c r="H107" s="73"/>
      <c r="I107" s="46"/>
      <c r="J107" s="45"/>
      <c r="K107" s="46"/>
      <c r="L107" s="45"/>
      <c r="M107" s="86"/>
      <c r="N107" s="46"/>
      <c r="O107" s="45"/>
    </row>
    <row r="108" spans="1:18" ht="6.75" customHeight="1">
      <c r="G108" s="45"/>
      <c r="H108" s="73"/>
      <c r="I108" s="46"/>
      <c r="J108" s="45"/>
      <c r="K108" s="46"/>
      <c r="L108" s="45"/>
      <c r="M108" s="86"/>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6" t="s">
        <v>66</v>
      </c>
      <c r="D110" s="49"/>
      <c r="E110" s="50"/>
      <c r="F110" s="47"/>
      <c r="G110" s="51"/>
      <c r="H110" s="51"/>
      <c r="I110" s="51"/>
      <c r="J110" s="54"/>
      <c r="K110" s="51"/>
      <c r="L110" s="51"/>
      <c r="M110" s="51"/>
      <c r="N110" s="51"/>
      <c r="O110" s="51"/>
    </row>
    <row r="111" spans="1:18" s="34" customFormat="1" ht="15" customHeight="1">
      <c r="B111" s="61"/>
      <c r="C111" s="107" t="s">
        <v>67</v>
      </c>
      <c r="D111" s="49"/>
      <c r="E111" s="50"/>
      <c r="F111" s="47"/>
      <c r="G111" s="51"/>
      <c r="H111" s="51"/>
      <c r="I111" s="51"/>
      <c r="J111" s="47"/>
      <c r="K111" s="51"/>
      <c r="L111" s="51"/>
      <c r="M111" s="51"/>
      <c r="N111" s="51"/>
      <c r="O111" s="51"/>
    </row>
    <row r="112" spans="1:18" s="34" customFormat="1" ht="15.75" customHeight="1">
      <c r="B112" s="61"/>
      <c r="C112" s="108"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9"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5" t="s">
        <v>102</v>
      </c>
      <c r="C116" s="51"/>
      <c r="D116" s="49"/>
      <c r="E116" s="50"/>
      <c r="F116" s="47"/>
      <c r="G116" s="54"/>
      <c r="H116" s="54"/>
      <c r="I116" s="55"/>
      <c r="J116" s="47"/>
      <c r="K116" s="47"/>
      <c r="L116" s="56"/>
      <c r="M116" s="47"/>
      <c r="N116" s="47"/>
      <c r="O116" s="47"/>
    </row>
    <row r="117" spans="2:32" s="34" customFormat="1">
      <c r="B117" s="110" t="s">
        <v>69</v>
      </c>
      <c r="C117" s="51"/>
      <c r="D117" s="49"/>
      <c r="E117" s="50"/>
      <c r="F117" s="47"/>
      <c r="G117" s="54"/>
      <c r="H117" s="54"/>
      <c r="I117" s="55"/>
      <c r="J117" s="47"/>
      <c r="K117" s="47"/>
      <c r="L117" s="56"/>
      <c r="M117" s="47"/>
      <c r="N117" s="47"/>
      <c r="O117" s="47"/>
    </row>
    <row r="118" spans="2:32" s="34" customFormat="1" ht="5.25" customHeight="1">
      <c r="B118" s="95"/>
      <c r="C118" s="51"/>
      <c r="D118" s="49"/>
      <c r="E118" s="50"/>
      <c r="F118" s="47"/>
      <c r="G118" s="54"/>
      <c r="H118" s="54"/>
      <c r="I118" s="55"/>
      <c r="J118" s="47"/>
      <c r="K118" s="47"/>
      <c r="L118" s="56"/>
      <c r="M118" s="47"/>
      <c r="N118" s="47"/>
      <c r="O118" s="47"/>
    </row>
    <row r="119" spans="2:32" s="51" customFormat="1" ht="15.75" customHeight="1">
      <c r="B119" s="111" t="s">
        <v>103</v>
      </c>
      <c r="D119" s="49"/>
      <c r="E119" s="50"/>
      <c r="F119" s="47"/>
      <c r="G119" s="54"/>
      <c r="H119" s="54"/>
      <c r="I119" s="55"/>
      <c r="J119" s="47"/>
      <c r="K119" s="47"/>
      <c r="L119" s="56"/>
      <c r="M119" s="47"/>
      <c r="N119" s="47"/>
      <c r="O119" s="47"/>
    </row>
    <row r="120" spans="2:32" s="51" customFormat="1" ht="15.75" customHeight="1">
      <c r="B120" s="95"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c r="B122" s="112" t="s">
        <v>58</v>
      </c>
      <c r="C122" s="113"/>
      <c r="D122" s="114"/>
      <c r="E122" s="115"/>
      <c r="F122" s="116"/>
      <c r="G122" s="87"/>
      <c r="H122" s="87"/>
      <c r="I122" s="87"/>
      <c r="J122" s="87"/>
      <c r="K122" s="67"/>
      <c r="L122" s="87"/>
      <c r="M122" s="87"/>
      <c r="N122" s="87"/>
      <c r="O122" s="87"/>
    </row>
    <row r="123" spans="2:32" s="69" customFormat="1" ht="15.75" customHeight="1">
      <c r="B123" s="66"/>
      <c r="C123" s="51" t="s">
        <v>104</v>
      </c>
      <c r="D123" s="7"/>
      <c r="E123" s="5"/>
      <c r="F123" s="6"/>
      <c r="G123" s="56" t="e">
        <f>+#REF!</f>
        <v>#REF!</v>
      </c>
      <c r="H123" s="56"/>
      <c r="I123" s="56"/>
      <c r="J123" s="117"/>
      <c r="K123" s="90"/>
      <c r="L123" s="56" t="e">
        <f>+#REF!</f>
        <v>#REF!</v>
      </c>
      <c r="M123" s="90"/>
      <c r="N123" s="67"/>
      <c r="O123" s="66"/>
      <c r="Q123" s="70"/>
    </row>
    <row r="124" spans="2:32" s="66" customFormat="1" ht="15.75" customHeight="1">
      <c r="C124" s="51" t="s">
        <v>57</v>
      </c>
      <c r="D124" s="7"/>
      <c r="E124" s="5"/>
      <c r="F124" s="6"/>
      <c r="G124" s="56" t="e">
        <f>+#REF!</f>
        <v>#REF!</v>
      </c>
      <c r="H124" s="56"/>
      <c r="I124" s="56"/>
      <c r="J124" s="117"/>
      <c r="K124" s="90"/>
      <c r="L124" s="118" t="e">
        <f>+#REF!</f>
        <v>#REF!</v>
      </c>
      <c r="M124" s="67"/>
      <c r="N124" s="67"/>
      <c r="Q124" s="91"/>
    </row>
    <row r="125" spans="2:32" s="66" customFormat="1" ht="15">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72" t="s">
        <v>105</v>
      </c>
      <c r="C126" s="272"/>
      <c r="D126" s="272"/>
      <c r="E126" s="272"/>
      <c r="F126" s="272"/>
      <c r="G126" s="272"/>
      <c r="H126" s="272"/>
      <c r="I126" s="272"/>
      <c r="J126" s="272"/>
      <c r="K126" s="272"/>
      <c r="L126" s="272"/>
      <c r="M126" s="272"/>
      <c r="N126" s="272"/>
      <c r="O126" s="272"/>
      <c r="R126" s="68"/>
      <c r="S126" s="68"/>
      <c r="T126" s="68"/>
      <c r="U126" s="68"/>
      <c r="V126" s="68"/>
      <c r="W126" s="68"/>
      <c r="X126" s="68"/>
      <c r="Y126" s="68"/>
      <c r="Z126" s="68"/>
      <c r="AA126" s="68"/>
      <c r="AB126" s="68"/>
      <c r="AC126" s="68"/>
      <c r="AD126" s="68"/>
      <c r="AE126" s="68"/>
      <c r="AF126" s="68"/>
    </row>
    <row r="127" spans="2:32" s="69" customFormat="1" ht="24" customHeight="1">
      <c r="B127" s="272"/>
      <c r="C127" s="272"/>
      <c r="D127" s="272"/>
      <c r="E127" s="272"/>
      <c r="F127" s="272"/>
      <c r="G127" s="272"/>
      <c r="H127" s="272"/>
      <c r="I127" s="272"/>
      <c r="J127" s="272"/>
      <c r="K127" s="272"/>
      <c r="L127" s="272"/>
      <c r="M127" s="272"/>
      <c r="N127" s="272"/>
      <c r="O127" s="272"/>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73" t="s">
        <v>64</v>
      </c>
      <c r="D128" s="273"/>
      <c r="E128" s="273"/>
      <c r="F128" s="273"/>
      <c r="G128" s="273"/>
      <c r="H128" s="273"/>
      <c r="I128" s="273"/>
      <c r="J128" s="273"/>
      <c r="K128" s="273"/>
      <c r="L128" s="273"/>
      <c r="M128" s="273"/>
      <c r="N128" s="273"/>
      <c r="O128" s="273"/>
      <c r="Q128" s="92"/>
      <c r="R128" s="47"/>
      <c r="S128" s="51"/>
      <c r="T128" s="51"/>
      <c r="U128" s="68"/>
      <c r="V128" s="68"/>
      <c r="W128" s="68"/>
      <c r="X128" s="68"/>
      <c r="Y128" s="68"/>
      <c r="Z128" s="68"/>
      <c r="AA128" s="68"/>
      <c r="AB128" s="68"/>
      <c r="AC128" s="68"/>
      <c r="AD128" s="68"/>
      <c r="AE128" s="68"/>
      <c r="AF128" s="68"/>
    </row>
    <row r="129" spans="1:32" s="69" customFormat="1" ht="15">
      <c r="B129" s="61"/>
      <c r="C129" s="273"/>
      <c r="D129" s="273"/>
      <c r="E129" s="273"/>
      <c r="F129" s="273"/>
      <c r="G129" s="273"/>
      <c r="H129" s="273"/>
      <c r="I129" s="273"/>
      <c r="J129" s="273"/>
      <c r="K129" s="273"/>
      <c r="L129" s="273"/>
      <c r="M129" s="273"/>
      <c r="N129" s="273"/>
      <c r="O129" s="273"/>
      <c r="R129" s="68"/>
      <c r="S129" s="68"/>
      <c r="T129" s="68"/>
      <c r="U129" s="68"/>
      <c r="V129" s="68"/>
      <c r="W129" s="68"/>
      <c r="X129" s="68"/>
      <c r="Y129" s="68"/>
      <c r="Z129" s="68"/>
      <c r="AA129" s="68"/>
      <c r="AB129" s="68"/>
      <c r="AC129" s="68"/>
      <c r="AD129" s="68"/>
      <c r="AE129" s="68"/>
      <c r="AF129" s="68"/>
    </row>
    <row r="130" spans="1:32" s="69" customFormat="1" ht="15" customHeight="1">
      <c r="B130" s="61"/>
      <c r="C130" s="273" t="s">
        <v>65</v>
      </c>
      <c r="D130" s="273"/>
      <c r="E130" s="273"/>
      <c r="F130" s="273"/>
      <c r="G130" s="273"/>
      <c r="H130" s="273"/>
      <c r="I130" s="273"/>
      <c r="J130" s="273"/>
      <c r="K130" s="273"/>
      <c r="L130" s="273"/>
      <c r="M130" s="273"/>
      <c r="N130" s="273"/>
      <c r="O130" s="273"/>
      <c r="R130" s="68"/>
      <c r="S130" s="68"/>
      <c r="T130" s="68"/>
      <c r="U130" s="68"/>
      <c r="V130" s="68"/>
      <c r="W130" s="68"/>
      <c r="X130" s="68"/>
      <c r="Y130" s="68"/>
      <c r="Z130" s="68"/>
      <c r="AA130" s="68"/>
      <c r="AB130" s="68"/>
      <c r="AC130" s="68"/>
      <c r="AD130" s="68"/>
      <c r="AE130" s="68"/>
      <c r="AF130" s="68"/>
    </row>
    <row r="131" spans="1:32" s="69" customFormat="1" ht="21.75" customHeight="1">
      <c r="B131" s="66"/>
      <c r="C131" s="273"/>
      <c r="D131" s="273"/>
      <c r="E131" s="273"/>
      <c r="F131" s="273"/>
      <c r="G131" s="273"/>
      <c r="H131" s="273"/>
      <c r="I131" s="273"/>
      <c r="J131" s="273"/>
      <c r="K131" s="273"/>
      <c r="L131" s="273"/>
      <c r="M131" s="273"/>
      <c r="N131" s="273"/>
      <c r="O131" s="273"/>
    </row>
    <row r="132" spans="1:32" s="69" customFormat="1" ht="25.5" customHeight="1">
      <c r="B132" s="272" t="s">
        <v>106</v>
      </c>
      <c r="C132" s="272"/>
      <c r="D132" s="272"/>
      <c r="E132" s="272"/>
      <c r="F132" s="272"/>
      <c r="G132" s="272"/>
      <c r="H132" s="272"/>
      <c r="I132" s="272"/>
      <c r="J132" s="272"/>
      <c r="K132" s="272"/>
      <c r="L132" s="272"/>
      <c r="M132" s="272"/>
      <c r="N132" s="272"/>
      <c r="O132" s="272"/>
    </row>
    <row r="133" spans="1:32" s="69" customFormat="1" ht="25.5" customHeight="1">
      <c r="B133" s="272"/>
      <c r="C133" s="272"/>
      <c r="D133" s="272"/>
      <c r="E133" s="272"/>
      <c r="F133" s="272"/>
      <c r="G133" s="272"/>
      <c r="H133" s="272"/>
      <c r="I133" s="272"/>
      <c r="J133" s="272"/>
      <c r="K133" s="272"/>
      <c r="L133" s="272"/>
      <c r="M133" s="272"/>
      <c r="N133" s="272"/>
      <c r="O133" s="272"/>
    </row>
    <row r="134" spans="1:32" ht="16.5">
      <c r="A134" s="81"/>
      <c r="B134" s="119"/>
      <c r="C134" s="51"/>
      <c r="D134" s="49"/>
      <c r="E134" s="50"/>
      <c r="F134" s="47"/>
      <c r="G134" s="47"/>
      <c r="H134" s="88"/>
      <c r="I134" s="47"/>
      <c r="J134" s="47"/>
      <c r="K134" s="47"/>
      <c r="L134" s="47"/>
      <c r="N134" s="47"/>
      <c r="O134" s="47"/>
    </row>
    <row r="135" spans="1:32" ht="16.5">
      <c r="A135" s="81"/>
      <c r="B135" s="82"/>
    </row>
    <row r="136" spans="1:32" ht="16.5">
      <c r="A136" s="81"/>
      <c r="B136" s="82"/>
    </row>
    <row r="137" spans="1:32" ht="16.5">
      <c r="A137" s="81"/>
      <c r="B137" s="83"/>
    </row>
    <row r="138" spans="1:32" ht="16.5">
      <c r="A138" s="81"/>
      <c r="B138" s="82"/>
    </row>
    <row r="139" spans="1:32" ht="16.5">
      <c r="A139" s="81"/>
      <c r="B139" s="82"/>
    </row>
    <row r="140" spans="1:32" ht="16.5">
      <c r="A140" s="81"/>
      <c r="B140" s="82"/>
    </row>
    <row r="141" spans="1:32" ht="16.5">
      <c r="A141" s="81"/>
      <c r="B141" s="84"/>
    </row>
    <row r="142" spans="1:32" ht="16.5">
      <c r="A142" s="81"/>
      <c r="B142" s="84"/>
      <c r="C142" s="78"/>
      <c r="D142" s="79"/>
      <c r="E142" s="80"/>
      <c r="F142" s="53"/>
      <c r="G142" s="53"/>
      <c r="I142" s="53"/>
      <c r="J142" s="53"/>
      <c r="K142" s="53"/>
      <c r="L142" s="53"/>
      <c r="M142" s="88"/>
      <c r="N142" s="53"/>
      <c r="O142" s="53"/>
      <c r="P142" s="78"/>
      <c r="Q142" s="78"/>
    </row>
    <row r="143" spans="1:32">
      <c r="A143" s="81"/>
      <c r="B143" s="81"/>
      <c r="C143" s="78"/>
      <c r="D143" s="79"/>
      <c r="E143" s="80"/>
      <c r="F143" s="53"/>
      <c r="G143" s="53"/>
      <c r="I143" s="53"/>
      <c r="J143" s="53"/>
      <c r="K143" s="53"/>
      <c r="L143" s="53"/>
      <c r="M143" s="88"/>
      <c r="N143" s="53"/>
      <c r="O143" s="53"/>
      <c r="P143" s="78"/>
      <c r="Q143" s="78"/>
    </row>
    <row r="144" spans="1:32">
      <c r="C144" s="78"/>
      <c r="D144" s="79"/>
      <c r="E144" s="80"/>
      <c r="F144" s="53"/>
      <c r="G144" s="53"/>
      <c r="I144" s="53"/>
      <c r="J144" s="53"/>
      <c r="K144" s="53"/>
      <c r="L144" s="53"/>
      <c r="M144" s="88"/>
      <c r="N144" s="53"/>
      <c r="O144" s="53"/>
      <c r="P144" s="78"/>
      <c r="Q144" s="78"/>
    </row>
    <row r="145" spans="3:17">
      <c r="C145" s="78"/>
      <c r="D145" s="79"/>
      <c r="E145" s="80"/>
      <c r="F145" s="53"/>
      <c r="G145" s="53"/>
      <c r="I145" s="53"/>
      <c r="J145" s="53"/>
      <c r="K145" s="53"/>
      <c r="L145" s="53"/>
      <c r="M145" s="88"/>
      <c r="N145" s="53"/>
      <c r="O145" s="53"/>
      <c r="P145" s="78"/>
      <c r="Q145" s="78"/>
    </row>
    <row r="146" spans="3:17">
      <c r="C146" s="78"/>
      <c r="D146" s="79"/>
      <c r="E146" s="80"/>
      <c r="F146" s="53"/>
      <c r="G146" s="53"/>
      <c r="I146" s="53"/>
      <c r="J146" s="53"/>
      <c r="K146" s="53"/>
      <c r="L146" s="53"/>
      <c r="M146" s="88"/>
      <c r="N146" s="53"/>
      <c r="O146" s="53"/>
      <c r="P146" s="78"/>
      <c r="Q146" s="78"/>
    </row>
    <row r="147" spans="3:17">
      <c r="C147" s="78"/>
      <c r="D147" s="79"/>
      <c r="E147" s="80"/>
      <c r="F147" s="53"/>
      <c r="G147" s="53"/>
      <c r="I147" s="53"/>
      <c r="J147" s="53"/>
      <c r="K147" s="53"/>
      <c r="L147" s="53"/>
      <c r="M147" s="88"/>
      <c r="N147" s="53"/>
      <c r="O147" s="53"/>
      <c r="P147" s="78"/>
      <c r="Q147" s="78"/>
    </row>
    <row r="148" spans="3:17">
      <c r="C148" s="78"/>
      <c r="D148" s="79"/>
      <c r="E148" s="80"/>
      <c r="F148" s="53"/>
      <c r="G148" s="53"/>
      <c r="I148" s="53"/>
      <c r="J148" s="53"/>
      <c r="K148" s="53"/>
      <c r="L148" s="53"/>
      <c r="M148" s="88"/>
      <c r="N148" s="53"/>
      <c r="O148" s="53"/>
      <c r="P148" s="78"/>
      <c r="Q148" s="78"/>
    </row>
    <row r="149" spans="3:17">
      <c r="C149" s="78"/>
      <c r="D149" s="79"/>
      <c r="E149" s="80"/>
      <c r="F149" s="53"/>
      <c r="G149" s="53"/>
      <c r="I149" s="53"/>
      <c r="J149" s="53"/>
      <c r="K149" s="53"/>
      <c r="L149" s="53"/>
      <c r="M149" s="88"/>
      <c r="N149" s="53"/>
      <c r="O149" s="53"/>
      <c r="P149" s="78"/>
      <c r="Q149" s="78"/>
    </row>
    <row r="150" spans="3:17">
      <c r="C150" s="78"/>
      <c r="D150" s="79"/>
      <c r="E150" s="80"/>
      <c r="F150" s="53"/>
      <c r="G150" s="53"/>
      <c r="I150" s="53"/>
      <c r="J150" s="53"/>
      <c r="K150" s="53"/>
      <c r="L150" s="53"/>
      <c r="M150" s="88"/>
      <c r="N150" s="53"/>
      <c r="O150" s="53"/>
      <c r="P150" s="78"/>
      <c r="Q150" s="78"/>
    </row>
    <row r="151" spans="3:17">
      <c r="C151" s="78"/>
      <c r="D151" s="79"/>
      <c r="E151" s="80"/>
      <c r="F151" s="53"/>
      <c r="G151" s="53"/>
      <c r="I151" s="53"/>
      <c r="J151" s="53"/>
      <c r="K151" s="53"/>
      <c r="L151" s="53"/>
      <c r="M151" s="88"/>
      <c r="N151" s="53"/>
      <c r="O151" s="53"/>
      <c r="P151" s="78"/>
      <c r="Q151" s="78"/>
    </row>
    <row r="152" spans="3:17">
      <c r="C152" s="78"/>
      <c r="D152" s="79"/>
      <c r="E152" s="80"/>
      <c r="F152" s="53"/>
      <c r="G152" s="53"/>
      <c r="I152" s="53"/>
      <c r="J152" s="53"/>
      <c r="K152" s="53"/>
      <c r="L152" s="53"/>
      <c r="M152" s="88"/>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B105"/>
  <sheetViews>
    <sheetView showGridLines="0" tabSelected="1" workbookViewId="0">
      <selection activeCell="D81" sqref="D81"/>
    </sheetView>
  </sheetViews>
  <sheetFormatPr baseColWidth="10" defaultRowHeight="12.75"/>
  <cols>
    <col min="1" max="1" width="5.7109375" style="152" customWidth="1"/>
    <col min="2" max="2" width="49" style="152" bestFit="1" customWidth="1"/>
    <col min="3" max="3" width="14.7109375" style="153" bestFit="1" customWidth="1"/>
    <col min="4" max="4" width="10.42578125" style="153" customWidth="1"/>
    <col min="5" max="5" width="13.42578125" style="153" customWidth="1"/>
    <col min="6" max="6" width="14.140625" style="153" bestFit="1" customWidth="1"/>
    <col min="7" max="7" width="10.85546875" style="153" customWidth="1"/>
    <col min="8" max="8" width="15.7109375" style="153" bestFit="1" customWidth="1"/>
    <col min="9" max="9" width="12.42578125" style="153" customWidth="1"/>
    <col min="10" max="10" width="15.7109375" style="153" bestFit="1" customWidth="1"/>
    <col min="11" max="16384" width="11.42578125" style="152"/>
  </cols>
  <sheetData>
    <row r="1" spans="1:28" ht="15">
      <c r="A1" s="151" t="s">
        <v>122</v>
      </c>
      <c r="B1" s="162"/>
      <c r="C1" s="163"/>
      <c r="D1" s="163"/>
      <c r="E1" s="163"/>
      <c r="F1" s="163"/>
      <c r="G1" s="163"/>
      <c r="H1" s="163"/>
      <c r="I1" s="163"/>
      <c r="J1" s="163"/>
    </row>
    <row r="2" spans="1:28">
      <c r="A2" s="154" t="s">
        <v>123</v>
      </c>
      <c r="B2" s="164"/>
      <c r="C2" s="163"/>
      <c r="D2" s="163"/>
      <c r="E2" s="163"/>
      <c r="F2" s="163"/>
      <c r="G2" s="163"/>
      <c r="H2" s="163"/>
      <c r="I2" s="163"/>
      <c r="J2" s="163"/>
    </row>
    <row r="3" spans="1:28">
      <c r="A3" s="165"/>
      <c r="B3" s="163"/>
      <c r="C3" s="163"/>
      <c r="D3" s="163"/>
      <c r="E3" s="163"/>
      <c r="F3" s="163"/>
      <c r="G3" s="163"/>
      <c r="H3" s="163"/>
      <c r="I3" s="163"/>
      <c r="J3" s="166"/>
    </row>
    <row r="4" spans="1:28" ht="15.75">
      <c r="A4" s="167" t="s">
        <v>210</v>
      </c>
      <c r="B4" s="168"/>
      <c r="C4" s="169"/>
      <c r="D4" s="169"/>
      <c r="E4" s="169"/>
      <c r="F4" s="169"/>
      <c r="G4" s="169"/>
      <c r="H4" s="169"/>
      <c r="I4" s="170"/>
      <c r="J4" s="171"/>
      <c r="K4" s="155"/>
      <c r="L4" s="155"/>
      <c r="M4" s="155"/>
      <c r="N4" s="155"/>
      <c r="O4" s="155"/>
      <c r="P4" s="155"/>
      <c r="Q4" s="155"/>
      <c r="R4" s="155"/>
      <c r="S4" s="155"/>
      <c r="T4" s="155"/>
      <c r="U4" s="155"/>
      <c r="V4" s="155"/>
      <c r="W4" s="155"/>
      <c r="X4" s="155"/>
      <c r="Y4" s="155"/>
      <c r="Z4" s="155"/>
      <c r="AA4" s="155"/>
      <c r="AB4" s="155"/>
    </row>
    <row r="5" spans="1:28" ht="15.75">
      <c r="A5" s="167" t="s">
        <v>218</v>
      </c>
      <c r="B5" s="168"/>
      <c r="C5" s="172"/>
      <c r="D5" s="173"/>
      <c r="E5" s="173"/>
      <c r="F5" s="173"/>
      <c r="G5" s="173"/>
      <c r="H5" s="172"/>
      <c r="I5" s="172"/>
      <c r="J5" s="172"/>
      <c r="K5" s="155"/>
      <c r="L5" s="155"/>
      <c r="M5" s="155"/>
      <c r="N5" s="155"/>
      <c r="O5" s="155"/>
      <c r="P5" s="155"/>
      <c r="Q5" s="155"/>
      <c r="R5" s="155"/>
      <c r="S5" s="155"/>
      <c r="T5" s="155"/>
      <c r="U5" s="155"/>
      <c r="V5" s="155"/>
      <c r="W5" s="155"/>
      <c r="X5" s="155"/>
      <c r="Y5" s="155"/>
      <c r="Z5" s="155"/>
      <c r="AA5" s="155"/>
      <c r="AB5" s="155"/>
    </row>
    <row r="6" spans="1:28" ht="16.5" thickBot="1">
      <c r="A6" s="174" t="s">
        <v>124</v>
      </c>
      <c r="B6" s="168"/>
      <c r="C6" s="175"/>
      <c r="D6" s="176"/>
      <c r="E6" s="176"/>
      <c r="F6" s="176"/>
      <c r="G6" s="176"/>
      <c r="H6" s="175"/>
      <c r="I6" s="172"/>
      <c r="J6" s="172"/>
      <c r="K6" s="155"/>
      <c r="L6" s="155"/>
      <c r="M6" s="155"/>
      <c r="N6" s="155"/>
      <c r="O6" s="155"/>
      <c r="P6" s="155"/>
      <c r="Q6" s="155"/>
      <c r="R6" s="155"/>
      <c r="S6" s="155"/>
      <c r="T6" s="155"/>
      <c r="U6" s="155"/>
      <c r="V6" s="155"/>
      <c r="W6" s="155"/>
      <c r="X6" s="155"/>
      <c r="Y6" s="155"/>
      <c r="Z6" s="155"/>
      <c r="AA6" s="155"/>
      <c r="AB6" s="155"/>
    </row>
    <row r="7" spans="1:28">
      <c r="A7" s="177"/>
      <c r="B7" s="178"/>
      <c r="C7" s="179" t="s">
        <v>125</v>
      </c>
      <c r="D7" s="180"/>
      <c r="E7" s="180"/>
      <c r="F7" s="180"/>
      <c r="G7" s="180"/>
      <c r="H7" s="180"/>
      <c r="I7" s="181" t="s">
        <v>126</v>
      </c>
      <c r="J7" s="182"/>
    </row>
    <row r="8" spans="1:28">
      <c r="A8" s="183"/>
      <c r="B8" s="184" t="s">
        <v>127</v>
      </c>
      <c r="C8" s="185" t="s">
        <v>128</v>
      </c>
      <c r="D8" s="186" t="s">
        <v>129</v>
      </c>
      <c r="E8" s="185" t="s">
        <v>130</v>
      </c>
      <c r="F8" s="186" t="s">
        <v>131</v>
      </c>
      <c r="G8" s="185" t="s">
        <v>132</v>
      </c>
      <c r="H8" s="185" t="s">
        <v>133</v>
      </c>
      <c r="I8" s="187" t="s">
        <v>134</v>
      </c>
      <c r="J8" s="188" t="s">
        <v>135</v>
      </c>
    </row>
    <row r="9" spans="1:28">
      <c r="A9" s="183"/>
      <c r="B9" s="189"/>
      <c r="C9" s="190" t="s">
        <v>136</v>
      </c>
      <c r="D9" s="190" t="s">
        <v>137</v>
      </c>
      <c r="E9" s="190" t="s">
        <v>138</v>
      </c>
      <c r="F9" s="187" t="s">
        <v>139</v>
      </c>
      <c r="G9" s="191" t="s">
        <v>140</v>
      </c>
      <c r="H9" s="192"/>
      <c r="I9" s="187" t="s">
        <v>141</v>
      </c>
      <c r="J9" s="193"/>
    </row>
    <row r="10" spans="1:28" ht="11.25" customHeight="1">
      <c r="A10" s="194"/>
      <c r="B10" s="195"/>
      <c r="C10" s="196"/>
      <c r="D10" s="196"/>
      <c r="E10" s="196"/>
      <c r="F10" s="196"/>
      <c r="G10" s="196"/>
      <c r="H10" s="196"/>
      <c r="I10" s="196"/>
      <c r="J10" s="197"/>
    </row>
    <row r="11" spans="1:28" ht="11.25" customHeight="1">
      <c r="A11" s="198" t="s">
        <v>142</v>
      </c>
      <c r="B11" s="199" t="s">
        <v>143</v>
      </c>
      <c r="C11" s="200">
        <v>580539.69999999995</v>
      </c>
      <c r="D11" s="200">
        <v>61683.8</v>
      </c>
      <c r="E11" s="200">
        <v>35056.699999999997</v>
      </c>
      <c r="F11" s="200">
        <v>829112.00000000012</v>
      </c>
      <c r="G11" s="200">
        <v>6228.2</v>
      </c>
      <c r="H11" s="200">
        <v>1512620.4000000001</v>
      </c>
      <c r="I11" s="200">
        <v>210512.3</v>
      </c>
      <c r="J11" s="201">
        <v>1723132.7000000002</v>
      </c>
    </row>
    <row r="12" spans="1:28" ht="11.25" customHeight="1">
      <c r="A12" s="183"/>
      <c r="B12" s="202" t="s">
        <v>144</v>
      </c>
      <c r="C12" s="203">
        <v>572177.69999999995</v>
      </c>
      <c r="D12" s="203">
        <v>45499</v>
      </c>
      <c r="E12" s="203">
        <v>12622.9</v>
      </c>
      <c r="F12" s="203">
        <v>252499.7</v>
      </c>
      <c r="G12" s="203">
        <v>0</v>
      </c>
      <c r="H12" s="204">
        <v>882799.3</v>
      </c>
      <c r="I12" s="203">
        <v>50121.3</v>
      </c>
      <c r="J12" s="205">
        <v>932920.60000000009</v>
      </c>
    </row>
    <row r="13" spans="1:28" ht="11.25" customHeight="1">
      <c r="A13" s="183"/>
      <c r="B13" s="202" t="s">
        <v>145</v>
      </c>
      <c r="C13" s="203">
        <v>0</v>
      </c>
      <c r="D13" s="203">
        <v>89</v>
      </c>
      <c r="E13" s="203">
        <v>2134.5</v>
      </c>
      <c r="F13" s="203">
        <v>556637.9</v>
      </c>
      <c r="G13" s="203">
        <v>6228.2</v>
      </c>
      <c r="H13" s="204">
        <v>565089.6</v>
      </c>
      <c r="I13" s="203">
        <v>86581</v>
      </c>
      <c r="J13" s="205">
        <v>651670.6</v>
      </c>
    </row>
    <row r="14" spans="1:28" ht="11.25" customHeight="1">
      <c r="A14" s="183"/>
      <c r="B14" s="202" t="s">
        <v>146</v>
      </c>
      <c r="C14" s="203">
        <v>4325.8</v>
      </c>
      <c r="D14" s="203">
        <v>14203.5</v>
      </c>
      <c r="E14" s="203">
        <v>18075.7</v>
      </c>
      <c r="F14" s="203">
        <v>643.5</v>
      </c>
      <c r="G14" s="203">
        <v>0</v>
      </c>
      <c r="H14" s="204">
        <v>37248.5</v>
      </c>
      <c r="I14" s="203">
        <v>24249</v>
      </c>
      <c r="J14" s="205">
        <v>61497.5</v>
      </c>
    </row>
    <row r="15" spans="1:28" ht="11.25" customHeight="1">
      <c r="A15" s="183"/>
      <c r="B15" s="202" t="s">
        <v>147</v>
      </c>
      <c r="C15" s="203">
        <v>0.2</v>
      </c>
      <c r="D15" s="203">
        <v>1302.3</v>
      </c>
      <c r="E15" s="203">
        <v>1882.9</v>
      </c>
      <c r="F15" s="203">
        <v>0</v>
      </c>
      <c r="G15" s="203">
        <v>0</v>
      </c>
      <c r="H15" s="204">
        <v>3185.4</v>
      </c>
      <c r="I15" s="203">
        <v>0</v>
      </c>
      <c r="J15" s="205">
        <v>3185.4</v>
      </c>
    </row>
    <row r="16" spans="1:28" ht="11.25" customHeight="1">
      <c r="A16" s="183"/>
      <c r="B16" s="202" t="s">
        <v>148</v>
      </c>
      <c r="C16" s="203">
        <v>0</v>
      </c>
      <c r="D16" s="203">
        <v>0</v>
      </c>
      <c r="E16" s="203">
        <v>0</v>
      </c>
      <c r="F16" s="203">
        <v>0</v>
      </c>
      <c r="G16" s="203">
        <v>0</v>
      </c>
      <c r="H16" s="204">
        <v>0</v>
      </c>
      <c r="I16" s="203">
        <v>0</v>
      </c>
      <c r="J16" s="205">
        <v>0</v>
      </c>
    </row>
    <row r="17" spans="1:10" ht="11.25" customHeight="1">
      <c r="A17" s="183"/>
      <c r="B17" s="202" t="s">
        <v>211</v>
      </c>
      <c r="C17" s="203">
        <v>3918.4</v>
      </c>
      <c r="D17" s="203">
        <v>0</v>
      </c>
      <c r="E17" s="203">
        <v>331.59999999999997</v>
      </c>
      <c r="F17" s="203">
        <v>19330.900000000001</v>
      </c>
      <c r="G17" s="203">
        <v>0</v>
      </c>
      <c r="H17" s="204">
        <v>23580.9</v>
      </c>
      <c r="I17" s="203">
        <v>32737.399999999998</v>
      </c>
      <c r="J17" s="205">
        <v>56318.3</v>
      </c>
    </row>
    <row r="18" spans="1:10" ht="11.25" customHeight="1">
      <c r="A18" s="183"/>
      <c r="B18" s="202" t="s">
        <v>149</v>
      </c>
      <c r="C18" s="203">
        <v>117.6</v>
      </c>
      <c r="D18" s="203">
        <v>590</v>
      </c>
      <c r="E18" s="203">
        <v>9.1</v>
      </c>
      <c r="F18" s="203">
        <v>0</v>
      </c>
      <c r="G18" s="203">
        <v>0</v>
      </c>
      <c r="H18" s="204">
        <v>716.7</v>
      </c>
      <c r="I18" s="203">
        <v>4706</v>
      </c>
      <c r="J18" s="205">
        <v>5422.7</v>
      </c>
    </row>
    <row r="19" spans="1:10" ht="11.25" customHeight="1">
      <c r="A19" s="183"/>
      <c r="B19" s="202" t="s">
        <v>150</v>
      </c>
      <c r="C19" s="203">
        <v>0</v>
      </c>
      <c r="D19" s="203">
        <v>0</v>
      </c>
      <c r="E19" s="203">
        <v>0</v>
      </c>
      <c r="F19" s="203">
        <v>0</v>
      </c>
      <c r="G19" s="203">
        <v>0</v>
      </c>
      <c r="H19" s="204">
        <v>0</v>
      </c>
      <c r="I19" s="203">
        <v>12117.599999999999</v>
      </c>
      <c r="J19" s="205">
        <v>12117.599999999999</v>
      </c>
    </row>
    <row r="20" spans="1:10" ht="11.25" customHeight="1">
      <c r="A20" s="183"/>
      <c r="B20" s="202" t="s">
        <v>151</v>
      </c>
      <c r="C20" s="203">
        <v>0</v>
      </c>
      <c r="D20" s="203">
        <v>0</v>
      </c>
      <c r="E20" s="203">
        <v>0</v>
      </c>
      <c r="F20" s="203">
        <v>0</v>
      </c>
      <c r="G20" s="203">
        <v>0</v>
      </c>
      <c r="H20" s="204">
        <v>0</v>
      </c>
      <c r="I20" s="203">
        <v>0</v>
      </c>
      <c r="J20" s="205">
        <v>0</v>
      </c>
    </row>
    <row r="21" spans="1:10" ht="6.75" customHeight="1">
      <c r="A21" s="183"/>
      <c r="B21" s="202"/>
      <c r="C21" s="204"/>
      <c r="D21" s="204"/>
      <c r="E21" s="206"/>
      <c r="F21" s="204"/>
      <c r="G21" s="204"/>
      <c r="H21" s="204"/>
      <c r="I21" s="204"/>
      <c r="J21" s="205"/>
    </row>
    <row r="22" spans="1:10" ht="11.25" customHeight="1">
      <c r="A22" s="198" t="s">
        <v>152</v>
      </c>
      <c r="B22" s="199" t="s">
        <v>153</v>
      </c>
      <c r="C22" s="200">
        <v>845550.10000000009</v>
      </c>
      <c r="D22" s="200">
        <v>38946.1</v>
      </c>
      <c r="E22" s="200">
        <v>124122.79999999999</v>
      </c>
      <c r="F22" s="200">
        <v>806723.70000000007</v>
      </c>
      <c r="G22" s="200">
        <v>21438.1</v>
      </c>
      <c r="H22" s="200">
        <v>1836780.8000000003</v>
      </c>
      <c r="I22" s="200">
        <v>269300.7</v>
      </c>
      <c r="J22" s="201">
        <v>2106081.5000000005</v>
      </c>
    </row>
    <row r="23" spans="1:10" ht="11.25" customHeight="1">
      <c r="A23" s="183"/>
      <c r="B23" s="202" t="s">
        <v>154</v>
      </c>
      <c r="C23" s="204">
        <v>164373.79999999999</v>
      </c>
      <c r="D23" s="204">
        <v>27499.7</v>
      </c>
      <c r="E23" s="204">
        <v>50348.1</v>
      </c>
      <c r="F23" s="204">
        <v>20567.599999999999</v>
      </c>
      <c r="G23" s="204">
        <v>0</v>
      </c>
      <c r="H23" s="204">
        <v>262789.2</v>
      </c>
      <c r="I23" s="204">
        <v>78116.2</v>
      </c>
      <c r="J23" s="205">
        <v>340905.4</v>
      </c>
    </row>
    <row r="24" spans="1:10" ht="11.25" customHeight="1">
      <c r="A24" s="183"/>
      <c r="B24" s="202" t="s">
        <v>155</v>
      </c>
      <c r="C24" s="203">
        <v>129597.3</v>
      </c>
      <c r="D24" s="203">
        <v>22683</v>
      </c>
      <c r="E24" s="207">
        <v>38069.1</v>
      </c>
      <c r="F24" s="208">
        <v>18854.099999999999</v>
      </c>
      <c r="G24" s="203">
        <v>0</v>
      </c>
      <c r="H24" s="204">
        <v>209203.5</v>
      </c>
      <c r="I24" s="203">
        <v>58628.800000000003</v>
      </c>
      <c r="J24" s="205">
        <v>267832.3</v>
      </c>
    </row>
    <row r="25" spans="1:10" ht="11.25" customHeight="1">
      <c r="A25" s="183"/>
      <c r="B25" s="202" t="s">
        <v>156</v>
      </c>
      <c r="C25" s="203">
        <v>34776.5</v>
      </c>
      <c r="D25" s="203">
        <v>4816.7</v>
      </c>
      <c r="E25" s="207">
        <v>12278.800000000001</v>
      </c>
      <c r="F25" s="203">
        <v>1713.5</v>
      </c>
      <c r="G25" s="203">
        <v>0</v>
      </c>
      <c r="H25" s="204">
        <v>53585.5</v>
      </c>
      <c r="I25" s="203">
        <v>19082.899999999998</v>
      </c>
      <c r="J25" s="205">
        <v>72668.399999999994</v>
      </c>
    </row>
    <row r="26" spans="1:10" ht="11.25" customHeight="1">
      <c r="A26" s="183"/>
      <c r="B26" s="202" t="s">
        <v>157</v>
      </c>
      <c r="C26" s="203">
        <v>0</v>
      </c>
      <c r="D26" s="203">
        <v>0</v>
      </c>
      <c r="E26" s="207">
        <v>0.2</v>
      </c>
      <c r="F26" s="203">
        <v>0</v>
      </c>
      <c r="G26" s="203">
        <v>0</v>
      </c>
      <c r="H26" s="204">
        <v>0.2</v>
      </c>
      <c r="I26" s="203">
        <v>404.5</v>
      </c>
      <c r="J26" s="205">
        <v>404.7</v>
      </c>
    </row>
    <row r="27" spans="1:10" ht="11.25" customHeight="1">
      <c r="A27" s="183"/>
      <c r="B27" s="202" t="s">
        <v>158</v>
      </c>
      <c r="C27" s="204">
        <v>332982</v>
      </c>
      <c r="D27" s="204">
        <v>0.2</v>
      </c>
      <c r="E27" s="204">
        <v>101.8</v>
      </c>
      <c r="F27" s="204">
        <v>0</v>
      </c>
      <c r="G27" s="204">
        <v>0</v>
      </c>
      <c r="H27" s="204">
        <v>333084</v>
      </c>
      <c r="I27" s="204">
        <v>969.8</v>
      </c>
      <c r="J27" s="205">
        <v>334053.8</v>
      </c>
    </row>
    <row r="28" spans="1:10" ht="11.25" customHeight="1">
      <c r="A28" s="183"/>
      <c r="B28" s="202" t="s">
        <v>212</v>
      </c>
      <c r="C28" s="203">
        <v>332982</v>
      </c>
      <c r="D28" s="203">
        <v>0</v>
      </c>
      <c r="E28" s="203">
        <v>79.599999999999994</v>
      </c>
      <c r="F28" s="203">
        <v>0</v>
      </c>
      <c r="G28" s="203">
        <v>0</v>
      </c>
      <c r="H28" s="204">
        <v>333061.59999999998</v>
      </c>
      <c r="I28" s="203">
        <v>969.8</v>
      </c>
      <c r="J28" s="205">
        <v>334031.39999999997</v>
      </c>
    </row>
    <row r="29" spans="1:10" ht="11.25" customHeight="1">
      <c r="A29" s="183"/>
      <c r="B29" s="202" t="s">
        <v>159</v>
      </c>
      <c r="C29" s="204">
        <v>0</v>
      </c>
      <c r="D29" s="203">
        <v>0.2</v>
      </c>
      <c r="E29" s="203">
        <v>22.2</v>
      </c>
      <c r="F29" s="203">
        <v>0</v>
      </c>
      <c r="G29" s="203">
        <v>0</v>
      </c>
      <c r="H29" s="204">
        <v>22.4</v>
      </c>
      <c r="I29" s="203">
        <v>0</v>
      </c>
      <c r="J29" s="205">
        <v>22.4</v>
      </c>
    </row>
    <row r="30" spans="1:10" ht="11.25" customHeight="1">
      <c r="A30" s="183"/>
      <c r="B30" s="209" t="s">
        <v>160</v>
      </c>
      <c r="C30" s="203">
        <v>0</v>
      </c>
      <c r="D30" s="203">
        <v>132.5</v>
      </c>
      <c r="E30" s="203">
        <v>38927.5</v>
      </c>
      <c r="F30" s="203">
        <v>650395.20000000007</v>
      </c>
      <c r="G30" s="203">
        <v>21438.1</v>
      </c>
      <c r="H30" s="204">
        <v>710893.3</v>
      </c>
      <c r="I30" s="203">
        <v>0</v>
      </c>
      <c r="J30" s="205">
        <v>710893.3</v>
      </c>
    </row>
    <row r="31" spans="1:10" ht="11.25" customHeight="1">
      <c r="A31" s="183"/>
      <c r="B31" s="202" t="s">
        <v>161</v>
      </c>
      <c r="C31" s="203">
        <v>30.9</v>
      </c>
      <c r="D31" s="203">
        <v>36.799999999999997</v>
      </c>
      <c r="E31" s="203">
        <v>22.6</v>
      </c>
      <c r="F31" s="203">
        <v>0</v>
      </c>
      <c r="G31" s="203">
        <v>0</v>
      </c>
      <c r="H31" s="204">
        <v>90.299999999999983</v>
      </c>
      <c r="I31" s="203">
        <v>2923</v>
      </c>
      <c r="J31" s="205">
        <v>3013.3</v>
      </c>
    </row>
    <row r="32" spans="1:10" ht="11.25" customHeight="1">
      <c r="A32" s="183"/>
      <c r="B32" s="202" t="s">
        <v>149</v>
      </c>
      <c r="C32" s="204">
        <v>348163.4</v>
      </c>
      <c r="D32" s="204">
        <v>11276.9</v>
      </c>
      <c r="E32" s="204">
        <v>34722.799999999988</v>
      </c>
      <c r="F32" s="204">
        <v>135760.9</v>
      </c>
      <c r="G32" s="204">
        <v>0</v>
      </c>
      <c r="H32" s="204">
        <v>529924</v>
      </c>
      <c r="I32" s="204">
        <v>125604</v>
      </c>
      <c r="J32" s="205">
        <v>655528</v>
      </c>
    </row>
    <row r="33" spans="1:10" ht="11.25" customHeight="1">
      <c r="A33" s="183"/>
      <c r="B33" s="209" t="s">
        <v>162</v>
      </c>
      <c r="C33" s="203">
        <v>227159</v>
      </c>
      <c r="D33" s="208">
        <v>6833.1</v>
      </c>
      <c r="E33" s="203">
        <v>34419.399999999994</v>
      </c>
      <c r="F33" s="203">
        <v>132490.9</v>
      </c>
      <c r="G33" s="203">
        <v>0</v>
      </c>
      <c r="H33" s="204">
        <v>400902.40000000002</v>
      </c>
      <c r="I33" s="203">
        <v>120172.5</v>
      </c>
      <c r="J33" s="205">
        <v>521074.9</v>
      </c>
    </row>
    <row r="34" spans="1:10" ht="11.25" customHeight="1">
      <c r="A34" s="183"/>
      <c r="B34" s="202" t="s">
        <v>163</v>
      </c>
      <c r="C34" s="204">
        <v>120954.5</v>
      </c>
      <c r="D34" s="204">
        <v>3827.9</v>
      </c>
      <c r="E34" s="204">
        <v>250.70000000000002</v>
      </c>
      <c r="F34" s="204">
        <v>3270</v>
      </c>
      <c r="G34" s="204">
        <v>0</v>
      </c>
      <c r="H34" s="204">
        <v>128303.09999999999</v>
      </c>
      <c r="I34" s="204">
        <v>5429.3</v>
      </c>
      <c r="J34" s="205">
        <v>133732.4</v>
      </c>
    </row>
    <row r="35" spans="1:10" ht="11.25" customHeight="1">
      <c r="A35" s="183"/>
      <c r="B35" s="202" t="s">
        <v>164</v>
      </c>
      <c r="C35" s="203">
        <v>58730</v>
      </c>
      <c r="D35" s="203">
        <v>3719.8</v>
      </c>
      <c r="E35" s="207">
        <v>233.4</v>
      </c>
      <c r="F35" s="203">
        <v>3270</v>
      </c>
      <c r="G35" s="203">
        <v>0</v>
      </c>
      <c r="H35" s="204">
        <v>65953.200000000012</v>
      </c>
      <c r="I35" s="203">
        <v>5403.7</v>
      </c>
      <c r="J35" s="205">
        <v>71356.900000000009</v>
      </c>
    </row>
    <row r="36" spans="1:10" ht="11.25" customHeight="1">
      <c r="A36" s="183"/>
      <c r="B36" s="209" t="s">
        <v>165</v>
      </c>
      <c r="C36" s="203">
        <v>59683.4</v>
      </c>
      <c r="D36" s="203">
        <v>41.6</v>
      </c>
      <c r="E36" s="203">
        <v>17.3</v>
      </c>
      <c r="F36" s="203">
        <v>0</v>
      </c>
      <c r="G36" s="203">
        <v>0</v>
      </c>
      <c r="H36" s="204">
        <v>59742.3</v>
      </c>
      <c r="I36" s="203">
        <v>0</v>
      </c>
      <c r="J36" s="205">
        <v>59742.3</v>
      </c>
    </row>
    <row r="37" spans="1:10" ht="11.25" customHeight="1">
      <c r="A37" s="183"/>
      <c r="B37" s="202" t="s">
        <v>166</v>
      </c>
      <c r="C37" s="203">
        <v>2541.0999999999995</v>
      </c>
      <c r="D37" s="203">
        <v>66.5</v>
      </c>
      <c r="E37" s="203">
        <v>0</v>
      </c>
      <c r="F37" s="203">
        <v>0</v>
      </c>
      <c r="G37" s="203">
        <v>0</v>
      </c>
      <c r="H37" s="204">
        <v>2607.5999999999995</v>
      </c>
      <c r="I37" s="203">
        <v>25.6</v>
      </c>
      <c r="J37" s="205">
        <v>2633.1999999999994</v>
      </c>
    </row>
    <row r="38" spans="1:10" ht="11.25" customHeight="1">
      <c r="A38" s="183"/>
      <c r="B38" s="202" t="s">
        <v>167</v>
      </c>
      <c r="C38" s="203">
        <v>49.9</v>
      </c>
      <c r="D38" s="203">
        <v>615.9</v>
      </c>
      <c r="E38" s="203">
        <v>52.699999999999996</v>
      </c>
      <c r="F38" s="203">
        <v>0</v>
      </c>
      <c r="G38" s="203">
        <v>0</v>
      </c>
      <c r="H38" s="204">
        <v>718.5</v>
      </c>
      <c r="I38" s="203">
        <v>2.2000000000000002</v>
      </c>
      <c r="J38" s="205">
        <v>720.7</v>
      </c>
    </row>
    <row r="39" spans="1:10" ht="11.25" customHeight="1">
      <c r="A39" s="183"/>
      <c r="B39" s="202" t="s">
        <v>168</v>
      </c>
      <c r="C39" s="203">
        <v>0</v>
      </c>
      <c r="D39" s="203">
        <v>0</v>
      </c>
      <c r="E39" s="203">
        <v>0</v>
      </c>
      <c r="F39" s="203">
        <v>0</v>
      </c>
      <c r="G39" s="203">
        <v>0</v>
      </c>
      <c r="H39" s="204">
        <v>0</v>
      </c>
      <c r="I39" s="203">
        <v>0</v>
      </c>
      <c r="J39" s="205">
        <v>0</v>
      </c>
    </row>
    <row r="40" spans="1:10" ht="11.25" customHeight="1">
      <c r="A40" s="183"/>
      <c r="B40" s="202" t="s">
        <v>169</v>
      </c>
      <c r="C40" s="203">
        <v>0</v>
      </c>
      <c r="D40" s="203">
        <v>0</v>
      </c>
      <c r="E40" s="203">
        <v>0</v>
      </c>
      <c r="F40" s="203">
        <v>0</v>
      </c>
      <c r="G40" s="203">
        <v>0</v>
      </c>
      <c r="H40" s="204">
        <v>0</v>
      </c>
      <c r="I40" s="203">
        <v>61687.7</v>
      </c>
      <c r="J40" s="205">
        <v>61687.7</v>
      </c>
    </row>
    <row r="41" spans="1:10" ht="6.75" customHeight="1">
      <c r="A41" s="183"/>
      <c r="B41" s="202"/>
      <c r="C41" s="204"/>
      <c r="D41" s="204"/>
      <c r="E41" s="204"/>
      <c r="F41" s="204"/>
      <c r="G41" s="204"/>
      <c r="H41" s="204"/>
      <c r="I41" s="204"/>
      <c r="J41" s="205"/>
    </row>
    <row r="42" spans="1:10" ht="11.25" customHeight="1">
      <c r="A42" s="198" t="s">
        <v>170</v>
      </c>
      <c r="B42" s="199" t="s">
        <v>171</v>
      </c>
      <c r="C42" s="200">
        <v>-265010.40000000014</v>
      </c>
      <c r="D42" s="200">
        <v>22737.700000000004</v>
      </c>
      <c r="E42" s="200">
        <v>-89066.099999999991</v>
      </c>
      <c r="F42" s="200">
        <v>22388.300000000047</v>
      </c>
      <c r="G42" s="200">
        <v>-15209.899999999998</v>
      </c>
      <c r="H42" s="200">
        <v>-324160.40000000008</v>
      </c>
      <c r="I42" s="200">
        <v>-58788.400000000023</v>
      </c>
      <c r="J42" s="201">
        <v>-382948.8000000001</v>
      </c>
    </row>
    <row r="43" spans="1:10" ht="6.75" customHeight="1">
      <c r="A43" s="183"/>
      <c r="B43" s="202"/>
      <c r="C43" s="204"/>
      <c r="D43" s="204"/>
      <c r="E43" s="204"/>
      <c r="F43" s="204"/>
      <c r="G43" s="204"/>
      <c r="H43" s="200"/>
      <c r="I43" s="204"/>
      <c r="J43" s="205"/>
    </row>
    <row r="44" spans="1:10" ht="11.25" customHeight="1">
      <c r="A44" s="198" t="s">
        <v>172</v>
      </c>
      <c r="B44" s="199" t="s">
        <v>173</v>
      </c>
      <c r="C44" s="200">
        <v>0</v>
      </c>
      <c r="D44" s="200">
        <v>66.599999999999994</v>
      </c>
      <c r="E44" s="200">
        <v>5.2</v>
      </c>
      <c r="F44" s="207">
        <v>0</v>
      </c>
      <c r="G44" s="207">
        <v>0</v>
      </c>
      <c r="H44" s="200">
        <v>71.8</v>
      </c>
      <c r="I44" s="200">
        <v>0</v>
      </c>
      <c r="J44" s="201">
        <v>71.8</v>
      </c>
    </row>
    <row r="45" spans="1:10" ht="6.75" customHeight="1">
      <c r="A45" s="183"/>
      <c r="B45" s="202"/>
      <c r="C45" s="203"/>
      <c r="D45" s="203"/>
      <c r="E45" s="203"/>
      <c r="F45" s="203"/>
      <c r="G45" s="203"/>
      <c r="H45" s="204"/>
      <c r="I45" s="203"/>
      <c r="J45" s="205"/>
    </row>
    <row r="46" spans="1:10" ht="11.25" customHeight="1">
      <c r="A46" s="198" t="s">
        <v>174</v>
      </c>
      <c r="B46" s="199" t="s">
        <v>175</v>
      </c>
      <c r="C46" s="200">
        <v>33695</v>
      </c>
      <c r="D46" s="200">
        <v>3851.5000000000018</v>
      </c>
      <c r="E46" s="200">
        <v>25573.200000000001</v>
      </c>
      <c r="F46" s="200">
        <v>77.400000000000006</v>
      </c>
      <c r="G46" s="200">
        <v>0</v>
      </c>
      <c r="H46" s="200">
        <v>63197.1</v>
      </c>
      <c r="I46" s="200">
        <v>91895.6</v>
      </c>
      <c r="J46" s="201">
        <v>155092.70000000001</v>
      </c>
    </row>
    <row r="47" spans="1:10" ht="11.25" customHeight="1">
      <c r="A47" s="183"/>
      <c r="B47" s="202" t="s">
        <v>176</v>
      </c>
      <c r="C47" s="203">
        <v>15777.7</v>
      </c>
      <c r="D47" s="203">
        <v>2503.6000000000004</v>
      </c>
      <c r="E47" s="203">
        <v>14277.7</v>
      </c>
      <c r="F47" s="203">
        <v>77.400000000000006</v>
      </c>
      <c r="G47" s="203">
        <v>0</v>
      </c>
      <c r="H47" s="204">
        <v>32636.400000000005</v>
      </c>
      <c r="I47" s="203">
        <v>48972.9</v>
      </c>
      <c r="J47" s="205">
        <v>81609.3</v>
      </c>
    </row>
    <row r="48" spans="1:10" ht="11.25" customHeight="1">
      <c r="A48" s="183"/>
      <c r="B48" s="202" t="s">
        <v>177</v>
      </c>
      <c r="C48" s="204">
        <v>17877.299999999996</v>
      </c>
      <c r="D48" s="204">
        <v>1347.9000000000015</v>
      </c>
      <c r="E48" s="204">
        <v>11215.7</v>
      </c>
      <c r="F48" s="204">
        <v>0</v>
      </c>
      <c r="G48" s="204">
        <v>0</v>
      </c>
      <c r="H48" s="204">
        <v>30440.899999999998</v>
      </c>
      <c r="I48" s="204">
        <v>42922.7</v>
      </c>
      <c r="J48" s="205">
        <v>73363.599999999991</v>
      </c>
    </row>
    <row r="49" spans="1:10" ht="11.25" customHeight="1">
      <c r="A49" s="183"/>
      <c r="B49" s="202" t="s">
        <v>178</v>
      </c>
      <c r="C49" s="203">
        <v>10894</v>
      </c>
      <c r="D49" s="203">
        <v>1277</v>
      </c>
      <c r="E49" s="203">
        <v>10057.1</v>
      </c>
      <c r="F49" s="203">
        <v>0</v>
      </c>
      <c r="G49" s="203">
        <v>0</v>
      </c>
      <c r="H49" s="204">
        <v>22228.1</v>
      </c>
      <c r="I49" s="203">
        <v>21079.4</v>
      </c>
      <c r="J49" s="205">
        <v>43307.5</v>
      </c>
    </row>
    <row r="50" spans="1:10" ht="11.25" customHeight="1">
      <c r="A50" s="183"/>
      <c r="B50" s="202" t="s">
        <v>179</v>
      </c>
      <c r="C50" s="203">
        <v>6983.2999999999956</v>
      </c>
      <c r="D50" s="203">
        <v>70.900000000001455</v>
      </c>
      <c r="E50" s="203">
        <v>1158.5999999999999</v>
      </c>
      <c r="F50" s="203">
        <v>0</v>
      </c>
      <c r="G50" s="203">
        <v>0</v>
      </c>
      <c r="H50" s="204">
        <v>8212.7999999999975</v>
      </c>
      <c r="I50" s="203">
        <v>21843.3</v>
      </c>
      <c r="J50" s="205">
        <v>30056.1</v>
      </c>
    </row>
    <row r="51" spans="1:10" ht="11.25" customHeight="1">
      <c r="A51" s="183"/>
      <c r="B51" s="202" t="s">
        <v>180</v>
      </c>
      <c r="C51" s="204">
        <v>40</v>
      </c>
      <c r="D51" s="204">
        <v>0</v>
      </c>
      <c r="E51" s="204">
        <v>79.799999999999983</v>
      </c>
      <c r="F51" s="204">
        <v>0</v>
      </c>
      <c r="G51" s="204">
        <v>0</v>
      </c>
      <c r="H51" s="204">
        <v>119.79999999999998</v>
      </c>
      <c r="I51" s="204">
        <v>0</v>
      </c>
      <c r="J51" s="205">
        <v>119.79999999999998</v>
      </c>
    </row>
    <row r="52" spans="1:10" ht="11.25" customHeight="1">
      <c r="A52" s="183"/>
      <c r="B52" s="202" t="s">
        <v>178</v>
      </c>
      <c r="C52" s="203">
        <v>0</v>
      </c>
      <c r="D52" s="203">
        <v>0</v>
      </c>
      <c r="E52" s="203">
        <v>0</v>
      </c>
      <c r="F52" s="203">
        <v>0</v>
      </c>
      <c r="G52" s="203">
        <v>0</v>
      </c>
      <c r="H52" s="204">
        <v>0</v>
      </c>
      <c r="I52" s="203">
        <v>0</v>
      </c>
      <c r="J52" s="205">
        <v>0</v>
      </c>
    </row>
    <row r="53" spans="1:10" ht="11.25" customHeight="1">
      <c r="A53" s="183"/>
      <c r="B53" s="202" t="s">
        <v>181</v>
      </c>
      <c r="C53" s="203">
        <v>40</v>
      </c>
      <c r="D53" s="203">
        <v>0</v>
      </c>
      <c r="E53" s="203">
        <v>79.799999999999983</v>
      </c>
      <c r="F53" s="203">
        <v>0</v>
      </c>
      <c r="G53" s="203">
        <v>0</v>
      </c>
      <c r="H53" s="204">
        <v>119.79999999999998</v>
      </c>
      <c r="I53" s="203">
        <v>0</v>
      </c>
      <c r="J53" s="205">
        <v>119.79999999999998</v>
      </c>
    </row>
    <row r="54" spans="1:10" ht="6.75" customHeight="1">
      <c r="A54" s="183"/>
      <c r="B54" s="202"/>
      <c r="C54" s="204"/>
      <c r="D54" s="204"/>
      <c r="E54" s="204"/>
      <c r="F54" s="204"/>
      <c r="G54" s="204"/>
      <c r="H54" s="204"/>
      <c r="I54" s="204"/>
      <c r="J54" s="205"/>
    </row>
    <row r="55" spans="1:10" ht="11.25" customHeight="1">
      <c r="A55" s="198" t="s">
        <v>182</v>
      </c>
      <c r="B55" s="199" t="s">
        <v>183</v>
      </c>
      <c r="C55" s="200">
        <v>580539.69999999995</v>
      </c>
      <c r="D55" s="200">
        <v>61750.400000000001</v>
      </c>
      <c r="E55" s="200">
        <v>35061.899999999994</v>
      </c>
      <c r="F55" s="200">
        <v>829112.00000000012</v>
      </c>
      <c r="G55" s="200">
        <v>6228.2</v>
      </c>
      <c r="H55" s="200">
        <v>1512692.2</v>
      </c>
      <c r="I55" s="200">
        <v>210512.3</v>
      </c>
      <c r="J55" s="201">
        <v>1723204.5</v>
      </c>
    </row>
    <row r="56" spans="1:10" ht="11.25" customHeight="1">
      <c r="A56" s="198" t="s">
        <v>184</v>
      </c>
      <c r="B56" s="199" t="s">
        <v>185</v>
      </c>
      <c r="C56" s="200">
        <v>879245.10000000009</v>
      </c>
      <c r="D56" s="200">
        <v>42797.599999999999</v>
      </c>
      <c r="E56" s="200">
        <v>149696</v>
      </c>
      <c r="F56" s="200">
        <v>806801.10000000009</v>
      </c>
      <c r="G56" s="200">
        <v>21438.1</v>
      </c>
      <c r="H56" s="200">
        <v>1899977.9000000004</v>
      </c>
      <c r="I56" s="200">
        <v>361196.30000000005</v>
      </c>
      <c r="J56" s="201">
        <v>2261174.2000000002</v>
      </c>
    </row>
    <row r="57" spans="1:10" ht="11.25" customHeight="1">
      <c r="A57" s="198" t="s">
        <v>186</v>
      </c>
      <c r="B57" s="199" t="s">
        <v>187</v>
      </c>
      <c r="C57" s="200">
        <v>-298705.40000000014</v>
      </c>
      <c r="D57" s="200">
        <v>18952.800000000003</v>
      </c>
      <c r="E57" s="200">
        <v>-114634.1</v>
      </c>
      <c r="F57" s="200">
        <v>22310.900000000023</v>
      </c>
      <c r="G57" s="200">
        <v>-15209.899999999998</v>
      </c>
      <c r="H57" s="200">
        <v>-387285.70000000019</v>
      </c>
      <c r="I57" s="200">
        <v>-150684.00000000006</v>
      </c>
      <c r="J57" s="201">
        <v>-537969.70000000019</v>
      </c>
    </row>
    <row r="58" spans="1:10" ht="6.75" customHeight="1">
      <c r="A58" s="198"/>
      <c r="B58" s="199"/>
      <c r="C58" s="210"/>
      <c r="D58" s="210"/>
      <c r="E58" s="210"/>
      <c r="F58" s="210"/>
      <c r="G58" s="210"/>
      <c r="H58" s="210"/>
      <c r="I58" s="210"/>
      <c r="J58" s="201"/>
    </row>
    <row r="59" spans="1:10" ht="11.25" customHeight="1">
      <c r="A59" s="198" t="s">
        <v>188</v>
      </c>
      <c r="B59" s="199" t="s">
        <v>189</v>
      </c>
      <c r="C59" s="200">
        <v>0</v>
      </c>
      <c r="D59" s="200">
        <v>1010.4000000000001</v>
      </c>
      <c r="E59" s="200">
        <v>127837</v>
      </c>
      <c r="F59" s="200">
        <v>108404.9</v>
      </c>
      <c r="G59" s="200">
        <v>15209.9</v>
      </c>
      <c r="H59" s="200">
        <v>252462.19999999998</v>
      </c>
      <c r="I59" s="200">
        <v>163480.19999999998</v>
      </c>
      <c r="J59" s="201">
        <v>415942.39999999997</v>
      </c>
    </row>
    <row r="60" spans="1:10" ht="11.25" customHeight="1">
      <c r="A60" s="183"/>
      <c r="B60" s="202" t="s">
        <v>190</v>
      </c>
      <c r="C60" s="203">
        <v>0</v>
      </c>
      <c r="D60" s="203">
        <v>0</v>
      </c>
      <c r="E60" s="203">
        <v>69161.100000000006</v>
      </c>
      <c r="F60" s="208">
        <v>62790.1</v>
      </c>
      <c r="G60" s="208">
        <v>15209.9</v>
      </c>
      <c r="H60" s="204">
        <v>147161.1</v>
      </c>
      <c r="I60" s="203">
        <v>131016.7</v>
      </c>
      <c r="J60" s="205">
        <v>278177.8</v>
      </c>
    </row>
    <row r="61" spans="1:10" ht="11.25" customHeight="1">
      <c r="A61" s="183"/>
      <c r="B61" s="202" t="s">
        <v>191</v>
      </c>
      <c r="C61" s="203">
        <v>0</v>
      </c>
      <c r="D61" s="203">
        <v>342.4</v>
      </c>
      <c r="E61" s="203">
        <v>6769.5</v>
      </c>
      <c r="F61" s="203">
        <v>0</v>
      </c>
      <c r="G61" s="203">
        <v>0</v>
      </c>
      <c r="H61" s="204">
        <v>7111.9</v>
      </c>
      <c r="I61" s="203">
        <v>8132.0999999999995</v>
      </c>
      <c r="J61" s="205">
        <v>15244</v>
      </c>
    </row>
    <row r="62" spans="1:10" ht="11.25" customHeight="1">
      <c r="A62" s="183"/>
      <c r="B62" s="202" t="s">
        <v>192</v>
      </c>
      <c r="C62" s="203">
        <v>0</v>
      </c>
      <c r="D62" s="203">
        <v>1.3</v>
      </c>
      <c r="E62" s="203">
        <v>0</v>
      </c>
      <c r="F62" s="203">
        <v>0</v>
      </c>
      <c r="G62" s="203">
        <v>0</v>
      </c>
      <c r="H62" s="204">
        <v>1.3</v>
      </c>
      <c r="I62" s="203">
        <v>146.1</v>
      </c>
      <c r="J62" s="205">
        <v>147.4</v>
      </c>
    </row>
    <row r="63" spans="1:10" ht="11.25" customHeight="1">
      <c r="A63" s="183"/>
      <c r="B63" s="202" t="s">
        <v>193</v>
      </c>
      <c r="C63" s="203">
        <v>0</v>
      </c>
      <c r="D63" s="203">
        <v>666.7</v>
      </c>
      <c r="E63" s="203">
        <v>51906.399999999994</v>
      </c>
      <c r="F63" s="203">
        <v>45614.8</v>
      </c>
      <c r="G63" s="203">
        <v>0</v>
      </c>
      <c r="H63" s="204">
        <v>98187.9</v>
      </c>
      <c r="I63" s="203">
        <v>24185.3</v>
      </c>
      <c r="J63" s="205">
        <v>122373.2</v>
      </c>
    </row>
    <row r="64" spans="1:10" ht="11.25" customHeight="1">
      <c r="A64" s="183"/>
      <c r="B64" s="202" t="s">
        <v>194</v>
      </c>
      <c r="C64" s="203">
        <v>0</v>
      </c>
      <c r="D64" s="203">
        <v>0</v>
      </c>
      <c r="E64" s="203">
        <v>0</v>
      </c>
      <c r="F64" s="203">
        <v>0</v>
      </c>
      <c r="G64" s="203">
        <v>0</v>
      </c>
      <c r="H64" s="204">
        <v>0</v>
      </c>
      <c r="I64" s="203">
        <v>0</v>
      </c>
      <c r="J64" s="205">
        <v>0</v>
      </c>
    </row>
    <row r="65" spans="1:10" ht="12" customHeight="1">
      <c r="A65" s="183"/>
      <c r="B65" s="202" t="s">
        <v>195</v>
      </c>
      <c r="C65" s="203">
        <v>0</v>
      </c>
      <c r="D65" s="203">
        <v>0</v>
      </c>
      <c r="E65" s="203">
        <v>0</v>
      </c>
      <c r="F65" s="203">
        <v>0</v>
      </c>
      <c r="G65" s="203">
        <v>0</v>
      </c>
      <c r="H65" s="204">
        <v>0</v>
      </c>
      <c r="I65" s="203">
        <v>0</v>
      </c>
      <c r="J65" s="205">
        <v>0</v>
      </c>
    </row>
    <row r="66" spans="1:10" ht="11.25" customHeight="1">
      <c r="A66" s="198" t="s">
        <v>196</v>
      </c>
      <c r="B66" s="199" t="s">
        <v>197</v>
      </c>
      <c r="C66" s="200">
        <v>278177.8</v>
      </c>
      <c r="D66" s="200">
        <v>15244</v>
      </c>
      <c r="E66" s="200">
        <v>147.4</v>
      </c>
      <c r="F66" s="200">
        <v>122373.2</v>
      </c>
      <c r="G66" s="200">
        <v>0</v>
      </c>
      <c r="H66" s="200">
        <v>415942.40000000002</v>
      </c>
      <c r="I66" s="200">
        <v>0</v>
      </c>
      <c r="J66" s="201">
        <v>415942.40000000002</v>
      </c>
    </row>
    <row r="67" spans="1:10" ht="6.75" customHeight="1">
      <c r="A67" s="198"/>
      <c r="B67" s="199"/>
      <c r="C67" s="200"/>
      <c r="D67" s="200"/>
      <c r="E67" s="200"/>
      <c r="F67" s="211"/>
      <c r="G67" s="211"/>
      <c r="H67" s="200"/>
      <c r="I67" s="200"/>
      <c r="J67" s="201"/>
    </row>
    <row r="68" spans="1:10" ht="12.95" customHeight="1">
      <c r="A68" s="198" t="s">
        <v>198</v>
      </c>
      <c r="B68" s="199" t="s">
        <v>199</v>
      </c>
      <c r="C68" s="210">
        <v>580539.69999999995</v>
      </c>
      <c r="D68" s="210">
        <v>62760.800000000003</v>
      </c>
      <c r="E68" s="210">
        <v>162898.9</v>
      </c>
      <c r="F68" s="210">
        <v>937516.90000000014</v>
      </c>
      <c r="G68" s="210">
        <v>21438.1</v>
      </c>
      <c r="H68" s="200">
        <v>1765154.4000000004</v>
      </c>
      <c r="I68" s="210">
        <v>373992.5</v>
      </c>
      <c r="J68" s="201">
        <v>2139146.9000000004</v>
      </c>
    </row>
    <row r="69" spans="1:10" ht="12.95" customHeight="1">
      <c r="A69" s="198" t="s">
        <v>200</v>
      </c>
      <c r="B69" s="199" t="s">
        <v>201</v>
      </c>
      <c r="C69" s="200">
        <v>824440.90000000014</v>
      </c>
      <c r="D69" s="200">
        <v>58041.599999999999</v>
      </c>
      <c r="E69" s="200">
        <v>149763.79999999999</v>
      </c>
      <c r="F69" s="200">
        <v>929174.3</v>
      </c>
      <c r="G69" s="200">
        <v>21438.1</v>
      </c>
      <c r="H69" s="200">
        <v>1982858.7000000002</v>
      </c>
      <c r="I69" s="200">
        <v>360226.50000000006</v>
      </c>
      <c r="J69" s="201">
        <v>2343085.2000000002</v>
      </c>
    </row>
    <row r="70" spans="1:10" ht="15" customHeight="1" thickBot="1">
      <c r="A70" s="198" t="s">
        <v>202</v>
      </c>
      <c r="B70" s="199" t="s">
        <v>203</v>
      </c>
      <c r="C70" s="210">
        <v>1157422.9000000001</v>
      </c>
      <c r="D70" s="210">
        <v>58041.599999999999</v>
      </c>
      <c r="E70" s="210">
        <v>149843.4</v>
      </c>
      <c r="F70" s="210">
        <v>929174.3</v>
      </c>
      <c r="G70" s="210">
        <v>21438.1</v>
      </c>
      <c r="H70" s="200">
        <v>2315920.3000000003</v>
      </c>
      <c r="I70" s="210">
        <v>361196.30000000005</v>
      </c>
      <c r="J70" s="201">
        <v>2677116.6000000006</v>
      </c>
    </row>
    <row r="71" spans="1:10" s="156" customFormat="1" ht="17.25" customHeight="1">
      <c r="A71" s="212" t="s">
        <v>204</v>
      </c>
      <c r="B71" s="213" t="s">
        <v>213</v>
      </c>
      <c r="C71" s="214">
        <v>-243901.20000000019</v>
      </c>
      <c r="D71" s="214">
        <v>4719.2000000000044</v>
      </c>
      <c r="E71" s="214">
        <v>13135.100000000006</v>
      </c>
      <c r="F71" s="214">
        <v>8342.6000000000931</v>
      </c>
      <c r="G71" s="214">
        <v>0</v>
      </c>
      <c r="H71" s="214">
        <v>-217704.30000000008</v>
      </c>
      <c r="I71" s="214">
        <v>13765.999999999942</v>
      </c>
      <c r="J71" s="215">
        <v>-203938.30000000013</v>
      </c>
    </row>
    <row r="72" spans="1:10" ht="17.25" customHeight="1" thickBot="1">
      <c r="A72" s="216" t="s">
        <v>205</v>
      </c>
      <c r="B72" s="217" t="s">
        <v>214</v>
      </c>
      <c r="C72" s="218">
        <v>-576883.20000000019</v>
      </c>
      <c r="D72" s="218">
        <v>4719.2000000000044</v>
      </c>
      <c r="E72" s="218">
        <v>13055.5</v>
      </c>
      <c r="F72" s="218">
        <v>8342.6000000000931</v>
      </c>
      <c r="G72" s="218">
        <v>0</v>
      </c>
      <c r="H72" s="218">
        <v>-550765.90000000014</v>
      </c>
      <c r="I72" s="218">
        <v>12796.199999999953</v>
      </c>
      <c r="J72" s="219">
        <v>-537969.70000000019</v>
      </c>
    </row>
    <row r="73" spans="1:10" ht="4.5" customHeight="1">
      <c r="A73" s="220"/>
      <c r="B73" s="162"/>
      <c r="C73" s="221"/>
      <c r="D73" s="221"/>
      <c r="E73" s="221"/>
      <c r="F73" s="221"/>
      <c r="G73" s="221"/>
      <c r="H73" s="221"/>
      <c r="I73" s="221"/>
      <c r="J73" s="222"/>
    </row>
    <row r="74" spans="1:10" ht="13.5" customHeight="1">
      <c r="A74" s="223"/>
      <c r="B74" s="224" t="s">
        <v>206</v>
      </c>
      <c r="C74" s="203">
        <v>0</v>
      </c>
      <c r="D74" s="203">
        <v>0</v>
      </c>
      <c r="E74" s="203">
        <v>0</v>
      </c>
      <c r="F74" s="203">
        <v>0</v>
      </c>
      <c r="G74" s="203">
        <v>0</v>
      </c>
      <c r="H74" s="204">
        <v>0</v>
      </c>
      <c r="I74" s="203">
        <v>0</v>
      </c>
      <c r="J74" s="205">
        <v>0</v>
      </c>
    </row>
    <row r="75" spans="1:10">
      <c r="A75" s="223"/>
      <c r="B75" s="224" t="s">
        <v>207</v>
      </c>
      <c r="C75" s="203">
        <v>0</v>
      </c>
      <c r="D75" s="203">
        <v>0</v>
      </c>
      <c r="E75" s="203">
        <v>2.8</v>
      </c>
      <c r="F75" s="203">
        <v>62974.7</v>
      </c>
      <c r="G75" s="203">
        <v>0</v>
      </c>
      <c r="H75" s="204">
        <v>62977.5</v>
      </c>
      <c r="I75" s="203">
        <v>0</v>
      </c>
      <c r="J75" s="205">
        <v>62977.5</v>
      </c>
    </row>
    <row r="76" spans="1:10">
      <c r="A76" s="223"/>
      <c r="B76" s="224" t="s">
        <v>208</v>
      </c>
      <c r="C76" s="203">
        <v>62573</v>
      </c>
      <c r="D76" s="203">
        <v>0</v>
      </c>
      <c r="E76" s="203">
        <v>0</v>
      </c>
      <c r="F76" s="203">
        <v>0</v>
      </c>
      <c r="G76" s="203">
        <v>0</v>
      </c>
      <c r="H76" s="204">
        <v>62573</v>
      </c>
      <c r="I76" s="203">
        <v>404.5</v>
      </c>
      <c r="J76" s="205">
        <v>62977.5</v>
      </c>
    </row>
    <row r="77" spans="1:10" ht="4.5" customHeight="1" thickBot="1">
      <c r="A77" s="225"/>
      <c r="B77" s="226"/>
      <c r="C77" s="227"/>
      <c r="D77" s="227"/>
      <c r="E77" s="227"/>
      <c r="F77" s="227"/>
      <c r="G77" s="227"/>
      <c r="H77" s="227"/>
      <c r="I77" s="227"/>
      <c r="J77" s="228"/>
    </row>
    <row r="78" spans="1:10">
      <c r="A78" s="262" t="s">
        <v>219</v>
      </c>
      <c r="B78" s="263" t="s">
        <v>220</v>
      </c>
      <c r="C78" s="210">
        <v>3027639.5</v>
      </c>
      <c r="D78" s="210">
        <v>48148.1</v>
      </c>
      <c r="E78" s="210">
        <v>520.9</v>
      </c>
      <c r="F78" s="210">
        <v>40919.699999999997</v>
      </c>
      <c r="G78" s="210">
        <v>0</v>
      </c>
      <c r="H78" s="200">
        <v>3117228.2</v>
      </c>
      <c r="I78" s="210">
        <v>173696.89999999997</v>
      </c>
      <c r="J78" s="201">
        <v>3290925.0999999996</v>
      </c>
    </row>
    <row r="79" spans="1:10">
      <c r="A79" s="264"/>
      <c r="B79" s="265" t="s">
        <v>221</v>
      </c>
      <c r="C79" s="203">
        <v>753180.9</v>
      </c>
      <c r="D79" s="203">
        <v>6810.1</v>
      </c>
      <c r="E79" s="203">
        <v>0</v>
      </c>
      <c r="F79" s="203">
        <v>34687.1</v>
      </c>
      <c r="G79" s="203">
        <v>0</v>
      </c>
      <c r="H79" s="204">
        <v>794678.1</v>
      </c>
      <c r="I79" s="203">
        <v>167939.09999999998</v>
      </c>
      <c r="J79" s="205">
        <v>962617.2</v>
      </c>
    </row>
    <row r="80" spans="1:10">
      <c r="A80" s="264"/>
      <c r="B80" s="265" t="s">
        <v>222</v>
      </c>
      <c r="C80" s="203">
        <v>2274458.6</v>
      </c>
      <c r="D80" s="203">
        <v>41338</v>
      </c>
      <c r="E80" s="203">
        <v>0</v>
      </c>
      <c r="F80" s="203">
        <v>0</v>
      </c>
      <c r="G80" s="203">
        <v>0</v>
      </c>
      <c r="H80" s="204">
        <v>2315796.6</v>
      </c>
      <c r="I80" s="203">
        <v>1992.3</v>
      </c>
      <c r="J80" s="205">
        <v>2317788.9</v>
      </c>
    </row>
    <row r="81" spans="1:10">
      <c r="A81" s="264"/>
      <c r="B81" s="265" t="s">
        <v>223</v>
      </c>
      <c r="C81" s="203">
        <v>778340.3</v>
      </c>
      <c r="D81" s="203">
        <v>0</v>
      </c>
      <c r="E81" s="203">
        <v>0</v>
      </c>
      <c r="F81" s="203">
        <v>0</v>
      </c>
      <c r="G81" s="203">
        <v>0</v>
      </c>
      <c r="H81" s="204">
        <v>778340.3</v>
      </c>
      <c r="I81" s="203">
        <v>0</v>
      </c>
      <c r="J81" s="205">
        <v>778340.3</v>
      </c>
    </row>
    <row r="82" spans="1:10">
      <c r="A82" s="264"/>
      <c r="B82" s="265" t="s">
        <v>224</v>
      </c>
      <c r="C82" s="203">
        <v>1367254.8</v>
      </c>
      <c r="D82" s="203">
        <v>41338</v>
      </c>
      <c r="E82" s="203">
        <v>0</v>
      </c>
      <c r="F82" s="203">
        <v>0</v>
      </c>
      <c r="G82" s="203">
        <v>0</v>
      </c>
      <c r="H82" s="204">
        <v>1408592.8</v>
      </c>
      <c r="I82" s="203">
        <v>0</v>
      </c>
      <c r="J82" s="205">
        <v>1408592.8</v>
      </c>
    </row>
    <row r="83" spans="1:10">
      <c r="A83" s="264"/>
      <c r="B83" s="265" t="s">
        <v>225</v>
      </c>
      <c r="C83" s="203">
        <v>128863.5</v>
      </c>
      <c r="D83" s="203">
        <v>0</v>
      </c>
      <c r="E83" s="203">
        <v>0</v>
      </c>
      <c r="F83" s="203">
        <v>0</v>
      </c>
      <c r="G83" s="203">
        <v>0</v>
      </c>
      <c r="H83" s="204">
        <v>128863.5</v>
      </c>
      <c r="I83" s="203">
        <v>1992.3</v>
      </c>
      <c r="J83" s="205">
        <v>130855.8</v>
      </c>
    </row>
    <row r="84" spans="1:10">
      <c r="A84" s="264"/>
      <c r="B84" s="265" t="s">
        <v>226</v>
      </c>
      <c r="C84" s="203">
        <v>0</v>
      </c>
      <c r="D84" s="203">
        <v>0</v>
      </c>
      <c r="E84" s="203">
        <v>0</v>
      </c>
      <c r="F84" s="203">
        <v>0</v>
      </c>
      <c r="G84" s="203">
        <v>0</v>
      </c>
      <c r="H84" s="204">
        <v>0</v>
      </c>
      <c r="I84" s="203">
        <v>3765.5</v>
      </c>
      <c r="J84" s="205">
        <v>3765.5</v>
      </c>
    </row>
    <row r="85" spans="1:10">
      <c r="A85" s="264"/>
      <c r="B85" s="265" t="s">
        <v>227</v>
      </c>
      <c r="C85" s="203">
        <v>0</v>
      </c>
      <c r="D85" s="203">
        <v>0</v>
      </c>
      <c r="E85" s="203">
        <v>520.9</v>
      </c>
      <c r="F85" s="203">
        <v>6232.6</v>
      </c>
      <c r="G85" s="203">
        <v>0</v>
      </c>
      <c r="H85" s="204">
        <v>6753.5</v>
      </c>
      <c r="I85" s="203">
        <v>0</v>
      </c>
      <c r="J85" s="205">
        <v>6753.5</v>
      </c>
    </row>
    <row r="86" spans="1:10">
      <c r="A86" s="262" t="s">
        <v>228</v>
      </c>
      <c r="B86" s="263" t="s">
        <v>229</v>
      </c>
      <c r="C86" s="200">
        <v>2388183.2999999998</v>
      </c>
      <c r="D86" s="200">
        <v>52867.3</v>
      </c>
      <c r="E86" s="200">
        <v>13579.199999999999</v>
      </c>
      <c r="F86" s="200">
        <v>112237</v>
      </c>
      <c r="G86" s="200">
        <v>0</v>
      </c>
      <c r="H86" s="200">
        <v>2566866.7999999998</v>
      </c>
      <c r="I86" s="200">
        <v>186088.6</v>
      </c>
      <c r="J86" s="201">
        <v>2752955.3999999994</v>
      </c>
    </row>
    <row r="87" spans="1:10">
      <c r="A87" s="264"/>
      <c r="B87" s="265" t="s">
        <v>180</v>
      </c>
      <c r="C87" s="203">
        <v>77750.5</v>
      </c>
      <c r="D87" s="203">
        <v>52867.3</v>
      </c>
      <c r="E87" s="203">
        <v>13507.9</v>
      </c>
      <c r="F87" s="203">
        <v>94082.9</v>
      </c>
      <c r="G87" s="203">
        <v>0</v>
      </c>
      <c r="H87" s="204">
        <v>238208.6</v>
      </c>
      <c r="I87" s="203">
        <v>164656.30000000002</v>
      </c>
      <c r="J87" s="205">
        <v>402864.9</v>
      </c>
    </row>
    <row r="88" spans="1:10">
      <c r="A88" s="264"/>
      <c r="B88" s="265" t="s">
        <v>230</v>
      </c>
      <c r="C88" s="203">
        <v>2303679.2999999998</v>
      </c>
      <c r="D88" s="203">
        <v>0</v>
      </c>
      <c r="E88" s="203">
        <v>71.300000000000011</v>
      </c>
      <c r="F88" s="203">
        <v>18154.099999999999</v>
      </c>
      <c r="G88" s="203">
        <v>0</v>
      </c>
      <c r="H88" s="204">
        <v>2321904.6999999997</v>
      </c>
      <c r="I88" s="203">
        <v>21432.3</v>
      </c>
      <c r="J88" s="205">
        <v>2343336.9999999995</v>
      </c>
    </row>
    <row r="89" spans="1:10" s="160" customFormat="1">
      <c r="A89" s="264"/>
      <c r="B89" s="265" t="s">
        <v>231</v>
      </c>
      <c r="C89" s="203">
        <v>452403.1</v>
      </c>
      <c r="D89" s="203">
        <v>0</v>
      </c>
      <c r="E89" s="203">
        <v>0</v>
      </c>
      <c r="F89" s="203">
        <v>0</v>
      </c>
      <c r="G89" s="203">
        <v>0</v>
      </c>
      <c r="H89" s="204">
        <v>452403.1</v>
      </c>
      <c r="I89" s="203">
        <v>7953.5999999999995</v>
      </c>
      <c r="J89" s="205">
        <v>460356.69999999995</v>
      </c>
    </row>
    <row r="90" spans="1:10" s="160" customFormat="1">
      <c r="A90" s="264"/>
      <c r="B90" s="265" t="s">
        <v>232</v>
      </c>
      <c r="C90" s="203">
        <v>1844308.9</v>
      </c>
      <c r="D90" s="203">
        <v>0</v>
      </c>
      <c r="E90" s="203">
        <v>32.1</v>
      </c>
      <c r="F90" s="203">
        <v>0</v>
      </c>
      <c r="G90" s="203">
        <v>0</v>
      </c>
      <c r="H90" s="204">
        <v>1844341</v>
      </c>
      <c r="I90" s="203">
        <v>1071.5</v>
      </c>
      <c r="J90" s="205">
        <v>1845412.5</v>
      </c>
    </row>
    <row r="91" spans="1:10">
      <c r="A91" s="266"/>
      <c r="B91" s="265" t="s">
        <v>233</v>
      </c>
      <c r="C91" s="203">
        <v>6967.3</v>
      </c>
      <c r="D91" s="203">
        <v>0</v>
      </c>
      <c r="E91" s="203">
        <v>39.200000000000003</v>
      </c>
      <c r="F91" s="203">
        <v>18154.099999999999</v>
      </c>
      <c r="G91" s="203">
        <v>0</v>
      </c>
      <c r="H91" s="204">
        <v>25160.6</v>
      </c>
      <c r="I91" s="203">
        <v>12407.2</v>
      </c>
      <c r="J91" s="205">
        <v>37567.800000000003</v>
      </c>
    </row>
    <row r="92" spans="1:10">
      <c r="A92" s="266"/>
      <c r="B92" s="265" t="s">
        <v>234</v>
      </c>
      <c r="C92" s="203">
        <v>0</v>
      </c>
      <c r="D92" s="203">
        <v>0</v>
      </c>
      <c r="E92" s="203">
        <v>0</v>
      </c>
      <c r="F92" s="203">
        <v>0</v>
      </c>
      <c r="G92" s="203">
        <v>0</v>
      </c>
      <c r="H92" s="204">
        <v>0</v>
      </c>
      <c r="I92" s="203">
        <v>0</v>
      </c>
      <c r="J92" s="205">
        <v>0</v>
      </c>
    </row>
    <row r="93" spans="1:10" ht="13.5" thickBot="1">
      <c r="A93" s="267"/>
      <c r="B93" s="268" t="s">
        <v>235</v>
      </c>
      <c r="C93" s="269">
        <v>6753.5</v>
      </c>
      <c r="D93" s="269">
        <v>0</v>
      </c>
      <c r="E93" s="269">
        <v>0</v>
      </c>
      <c r="F93" s="269">
        <v>0</v>
      </c>
      <c r="G93" s="269">
        <v>0</v>
      </c>
      <c r="H93" s="269">
        <v>6753.5</v>
      </c>
      <c r="I93" s="269">
        <v>0</v>
      </c>
      <c r="J93" s="270">
        <v>6753.5</v>
      </c>
    </row>
    <row r="94" spans="1:10" ht="3" customHeight="1">
      <c r="A94" s="229"/>
      <c r="B94" s="230"/>
      <c r="C94" s="231"/>
      <c r="D94" s="231"/>
      <c r="E94" s="231"/>
      <c r="F94" s="231"/>
      <c r="G94" s="231"/>
      <c r="H94" s="231"/>
      <c r="I94" s="231"/>
      <c r="J94" s="152"/>
    </row>
    <row r="95" spans="1:10">
      <c r="A95" s="159" t="s">
        <v>209</v>
      </c>
      <c r="B95" s="159"/>
      <c r="C95" s="159"/>
      <c r="D95" s="159"/>
      <c r="E95" s="159"/>
      <c r="F95" s="159"/>
      <c r="G95" s="159"/>
      <c r="H95" s="159"/>
      <c r="I95" s="159"/>
      <c r="J95" s="152"/>
    </row>
    <row r="96" spans="1:10">
      <c r="A96" s="159"/>
      <c r="B96" s="278" t="s">
        <v>215</v>
      </c>
      <c r="C96" s="278"/>
      <c r="D96" s="278"/>
      <c r="E96" s="278"/>
      <c r="F96" s="278"/>
      <c r="G96" s="278"/>
      <c r="H96" s="278"/>
      <c r="I96" s="278"/>
      <c r="J96" s="278"/>
    </row>
    <row r="97" spans="1:10">
      <c r="A97" s="159"/>
      <c r="B97" s="279" t="s">
        <v>216</v>
      </c>
      <c r="C97" s="279"/>
      <c r="D97" s="279"/>
      <c r="E97" s="279"/>
      <c r="F97" s="279"/>
      <c r="G97" s="279"/>
      <c r="H97" s="279"/>
      <c r="I97" s="279"/>
      <c r="J97" s="279"/>
    </row>
    <row r="98" spans="1:10">
      <c r="A98" s="157"/>
      <c r="B98" s="158"/>
      <c r="C98" s="232"/>
      <c r="D98" s="232"/>
      <c r="E98" s="232"/>
      <c r="F98" s="232"/>
      <c r="G98" s="232"/>
      <c r="H98" s="232"/>
      <c r="I98" s="232"/>
      <c r="J98" s="232"/>
    </row>
    <row r="99" spans="1:10">
      <c r="A99" s="159" t="s">
        <v>217</v>
      </c>
      <c r="B99" s="159"/>
      <c r="C99" s="159"/>
      <c r="D99" s="159"/>
      <c r="E99" s="159"/>
      <c r="F99" s="159"/>
      <c r="G99" s="159"/>
      <c r="H99" s="159"/>
      <c r="I99" s="159"/>
      <c r="J99" s="159"/>
    </row>
    <row r="101" spans="1:10">
      <c r="C101" s="161"/>
      <c r="D101" s="161"/>
      <c r="E101" s="161"/>
      <c r="F101" s="161"/>
      <c r="G101" s="161"/>
      <c r="H101" s="161"/>
      <c r="I101" s="161"/>
      <c r="J101" s="161"/>
    </row>
    <row r="103" spans="1:10">
      <c r="C103" s="231"/>
      <c r="D103" s="231"/>
      <c r="E103" s="231"/>
      <c r="F103" s="231"/>
      <c r="G103" s="231"/>
      <c r="H103" s="231"/>
      <c r="I103" s="231"/>
      <c r="J103" s="231"/>
    </row>
    <row r="104" spans="1:10">
      <c r="C104" s="159"/>
      <c r="D104" s="159"/>
      <c r="E104" s="159"/>
      <c r="F104" s="159"/>
      <c r="G104" s="159"/>
      <c r="H104" s="159"/>
      <c r="I104" s="159"/>
      <c r="J104" s="159"/>
    </row>
    <row r="105" spans="1:10">
      <c r="C105" s="271"/>
      <c r="D105" s="271"/>
      <c r="E105" s="271"/>
      <c r="F105" s="271"/>
      <c r="G105" s="271"/>
      <c r="H105" s="271"/>
      <c r="I105" s="271"/>
      <c r="J105" s="271"/>
    </row>
  </sheetData>
  <mergeCells count="2">
    <mergeCell ref="B96:J96"/>
    <mergeCell ref="B97:J97"/>
  </mergeCells>
  <printOptions horizontalCentered="1"/>
  <pageMargins left="0.19685039370078741" right="0.19685039370078741" top="0.98425196850393704" bottom="0.19685039370078741" header="0" footer="0"/>
  <pageSetup paperSize="9" scale="6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Z123"/>
  <sheetViews>
    <sheetView view="pageBreakPreview" zoomScale="60" zoomScaleNormal="90" workbookViewId="0">
      <selection activeCell="I86" sqref="I86"/>
    </sheetView>
  </sheetViews>
  <sheetFormatPr baseColWidth="10" defaultRowHeight="15.75" outlineLevelRow="1"/>
  <cols>
    <col min="1" max="1" width="5.42578125" style="130" customWidth="1"/>
    <col min="2" max="2" width="4.5703125" style="10" customWidth="1"/>
    <col min="3" max="3" width="4.42578125" style="10" customWidth="1"/>
    <col min="4" max="4" width="4" style="12" customWidth="1"/>
    <col min="5" max="5" width="2.42578125" style="13" customWidth="1"/>
    <col min="6" max="6" width="70.42578125" style="14" customWidth="1"/>
    <col min="7" max="7" width="18.7109375" style="144" bestFit="1" customWidth="1"/>
    <col min="8" max="8" width="16.5703125" style="145" bestFit="1" customWidth="1"/>
    <col min="9" max="9" width="12.28515625" style="130" bestFit="1" customWidth="1"/>
    <col min="10" max="10" width="17.28515625" style="140" bestFit="1" customWidth="1"/>
    <col min="11" max="11" width="3.85546875" style="130" customWidth="1"/>
    <col min="12" max="12" width="11.42578125" style="130"/>
    <col min="13" max="13" width="12.42578125" style="130" customWidth="1"/>
    <col min="14" max="15" width="11.42578125" style="130"/>
    <col min="16" max="16" width="13.28515625" style="130" bestFit="1" customWidth="1"/>
    <col min="17" max="26" width="11.42578125" style="130"/>
  </cols>
  <sheetData>
    <row r="1" spans="2:15" ht="15">
      <c r="B1" s="129"/>
      <c r="C1" s="129"/>
      <c r="D1" s="129"/>
      <c r="E1" s="129"/>
      <c r="F1" s="129"/>
    </row>
    <row r="2" spans="2:15" s="10" customFormat="1" ht="16.5" customHeight="1">
      <c r="C2" s="275" t="s">
        <v>49</v>
      </c>
      <c r="D2" s="275"/>
      <c r="E2" s="275"/>
      <c r="F2" s="275"/>
      <c r="G2" s="275"/>
      <c r="H2" s="275"/>
      <c r="I2" s="275"/>
      <c r="J2" s="275"/>
      <c r="K2" s="275"/>
    </row>
    <row r="3" spans="2:15" s="10" customFormat="1" ht="3.75" customHeight="1">
      <c r="C3" s="11"/>
      <c r="D3" s="11"/>
      <c r="E3" s="11"/>
      <c r="F3" s="11"/>
      <c r="G3" s="146"/>
      <c r="H3" s="147"/>
      <c r="I3" s="11"/>
      <c r="J3" s="141"/>
      <c r="K3" s="11"/>
    </row>
    <row r="4" spans="2:15" s="10" customFormat="1">
      <c r="E4" s="12"/>
      <c r="F4" s="13"/>
      <c r="G4" s="276" t="s">
        <v>44</v>
      </c>
      <c r="H4" s="276"/>
      <c r="I4" s="276" t="s">
        <v>45</v>
      </c>
      <c r="J4" s="276"/>
      <c r="K4" s="11"/>
    </row>
    <row r="5" spans="2:15" s="10" customFormat="1" ht="15.75" customHeight="1">
      <c r="E5" s="12"/>
      <c r="F5" s="13"/>
      <c r="G5" s="63">
        <v>44927</v>
      </c>
      <c r="H5" s="63">
        <f>+EDATE(G5,-12)</f>
        <v>44562</v>
      </c>
      <c r="I5" s="15" t="s">
        <v>47</v>
      </c>
      <c r="J5" s="150" t="s">
        <v>48</v>
      </c>
      <c r="K5" s="15"/>
    </row>
    <row r="6" spans="2:15" s="10" customFormat="1" ht="6" customHeight="1">
      <c r="C6" s="17"/>
      <c r="D6" s="17"/>
      <c r="E6" s="17"/>
      <c r="F6" s="18"/>
      <c r="G6" s="233"/>
      <c r="H6" s="72"/>
      <c r="I6" s="15"/>
      <c r="J6" s="141"/>
      <c r="K6" s="11"/>
    </row>
    <row r="7" spans="2:15">
      <c r="B7" s="19" t="s">
        <v>0</v>
      </c>
      <c r="C7" s="19"/>
      <c r="D7" s="19"/>
      <c r="E7" s="19"/>
      <c r="F7" s="19"/>
      <c r="G7" s="234">
        <v>1723204.5000000002</v>
      </c>
      <c r="H7" s="235">
        <v>895580.60000000009</v>
      </c>
      <c r="I7" s="236">
        <f>(+G7/H7-1)</f>
        <v>0.92411995078946552</v>
      </c>
      <c r="J7" s="237">
        <f>+G7-H7</f>
        <v>827623.90000000014</v>
      </c>
      <c r="K7" s="22"/>
      <c r="O7" s="143"/>
    </row>
    <row r="8" spans="2:15" ht="15">
      <c r="B8" s="23"/>
      <c r="C8" s="23" t="s">
        <v>1</v>
      </c>
      <c r="D8" s="23"/>
      <c r="E8" s="23"/>
      <c r="F8" s="23"/>
      <c r="G8" s="238">
        <v>1584591.3</v>
      </c>
      <c r="H8" s="239">
        <v>819058.2</v>
      </c>
      <c r="I8" s="240">
        <f>(+G8/H8-1)</f>
        <v>0.93465043143454296</v>
      </c>
      <c r="J8" s="241">
        <f>+G8-H8</f>
        <v>765533.10000000009</v>
      </c>
      <c r="K8" s="26"/>
      <c r="L8" s="131"/>
      <c r="O8" s="143"/>
    </row>
    <row r="9" spans="2:15" ht="15" hidden="1" customHeight="1" outlineLevel="1">
      <c r="B9" s="28"/>
      <c r="C9" s="28"/>
      <c r="D9" s="28" t="s">
        <v>2</v>
      </c>
      <c r="E9" s="28"/>
      <c r="F9" s="28"/>
      <c r="G9" s="242">
        <v>328790.69999999995</v>
      </c>
      <c r="H9" s="243">
        <v>161764.4</v>
      </c>
      <c r="I9" s="244">
        <f>+(+G9/H9-1)</f>
        <v>1.0325281705987224</v>
      </c>
      <c r="J9" s="245">
        <f>+G9-H9</f>
        <v>167026.29999999996</v>
      </c>
      <c r="K9" s="31"/>
      <c r="L9" s="131"/>
    </row>
    <row r="10" spans="2:15" ht="15" hidden="1" customHeight="1" outlineLevel="1">
      <c r="B10" s="28"/>
      <c r="C10" s="28"/>
      <c r="D10" s="28" t="s">
        <v>3</v>
      </c>
      <c r="E10" s="28"/>
      <c r="F10" s="28"/>
      <c r="G10" s="242">
        <v>166273.29999999999</v>
      </c>
      <c r="H10" s="243">
        <v>81366.099999999991</v>
      </c>
      <c r="I10" s="244">
        <f t="shared" ref="I10:I17" si="0">+(+G10/H10-1)</f>
        <v>1.0435205816673037</v>
      </c>
      <c r="J10" s="245">
        <f t="shared" ref="J10:J26" si="1">+G10-H10</f>
        <v>84907.199999999997</v>
      </c>
      <c r="K10" s="31"/>
      <c r="L10" s="131"/>
    </row>
    <row r="11" spans="2:15" ht="15" hidden="1" customHeight="1" outlineLevel="1">
      <c r="B11" s="28"/>
      <c r="C11" s="28"/>
      <c r="D11" s="28" t="s">
        <v>52</v>
      </c>
      <c r="E11" s="28"/>
      <c r="F11" s="28"/>
      <c r="G11" s="242">
        <v>651670.6</v>
      </c>
      <c r="H11" s="243">
        <v>323334.90000000002</v>
      </c>
      <c r="I11" s="244">
        <f t="shared" si="0"/>
        <v>1.0154663168126916</v>
      </c>
      <c r="J11" s="245">
        <f t="shared" si="1"/>
        <v>328335.69999999995</v>
      </c>
      <c r="K11" s="31"/>
      <c r="L11" s="131"/>
    </row>
    <row r="12" spans="2:15" ht="15" hidden="1" customHeight="1" outlineLevel="1">
      <c r="B12" s="28"/>
      <c r="C12" s="28"/>
      <c r="D12" s="28" t="s">
        <v>4</v>
      </c>
      <c r="E12" s="28"/>
      <c r="F12" s="28"/>
      <c r="G12" s="242">
        <v>152989.79999999999</v>
      </c>
      <c r="H12" s="243">
        <v>77525.2</v>
      </c>
      <c r="I12" s="244">
        <f t="shared" si="0"/>
        <v>0.97342025560720891</v>
      </c>
      <c r="J12" s="245">
        <f t="shared" si="1"/>
        <v>75464.599999999991</v>
      </c>
      <c r="K12" s="31"/>
      <c r="L12" s="131"/>
    </row>
    <row r="13" spans="2:15" ht="15" hidden="1" customHeight="1" outlineLevel="1">
      <c r="B13" s="28"/>
      <c r="C13" s="28"/>
      <c r="D13" s="28" t="s">
        <v>5</v>
      </c>
      <c r="E13" s="28"/>
      <c r="F13" s="28"/>
      <c r="G13" s="242">
        <v>9203.9000000000015</v>
      </c>
      <c r="H13" s="243">
        <v>2189.8000000000002</v>
      </c>
      <c r="I13" s="244">
        <f t="shared" si="0"/>
        <v>3.2030779066581427</v>
      </c>
      <c r="J13" s="245">
        <f t="shared" si="1"/>
        <v>7014.1000000000013</v>
      </c>
      <c r="K13" s="31"/>
      <c r="L13" s="131"/>
    </row>
    <row r="14" spans="2:15" ht="15" hidden="1" customHeight="1" outlineLevel="1">
      <c r="B14" s="28"/>
      <c r="C14" s="28"/>
      <c r="D14" s="28" t="s">
        <v>6</v>
      </c>
      <c r="E14" s="28"/>
      <c r="F14" s="28"/>
      <c r="G14" s="242">
        <v>26796.400000000001</v>
      </c>
      <c r="H14" s="243">
        <v>13795.4</v>
      </c>
      <c r="I14" s="244">
        <f t="shared" si="0"/>
        <v>0.94241558780463075</v>
      </c>
      <c r="J14" s="245">
        <f t="shared" si="1"/>
        <v>13001.000000000002</v>
      </c>
      <c r="K14" s="31"/>
      <c r="L14" s="131"/>
    </row>
    <row r="15" spans="2:15" ht="15" hidden="1" customHeight="1" outlineLevel="1">
      <c r="B15" s="28"/>
      <c r="C15" s="28"/>
      <c r="D15" s="28" t="s">
        <v>7</v>
      </c>
      <c r="E15" s="28"/>
      <c r="F15" s="28"/>
      <c r="G15" s="242">
        <v>94979.7</v>
      </c>
      <c r="H15" s="243">
        <v>67322.7</v>
      </c>
      <c r="I15" s="244">
        <f t="shared" si="0"/>
        <v>0.41081240057216961</v>
      </c>
      <c r="J15" s="245">
        <f t="shared" si="1"/>
        <v>27657</v>
      </c>
      <c r="K15" s="31"/>
      <c r="L15" s="131"/>
    </row>
    <row r="16" spans="2:15" ht="15" hidden="1" customHeight="1" outlineLevel="1">
      <c r="B16" s="28"/>
      <c r="C16" s="28"/>
      <c r="D16" s="28" t="s">
        <v>8</v>
      </c>
      <c r="E16" s="28"/>
      <c r="F16" s="28"/>
      <c r="G16" s="242">
        <v>55107</v>
      </c>
      <c r="H16" s="243">
        <v>33632.699999999997</v>
      </c>
      <c r="I16" s="244">
        <f t="shared" si="0"/>
        <v>0.63849467928533854</v>
      </c>
      <c r="J16" s="245">
        <f t="shared" si="1"/>
        <v>21474.300000000003</v>
      </c>
      <c r="K16" s="31"/>
      <c r="L16" s="131"/>
    </row>
    <row r="17" spans="2:16" ht="15" hidden="1" customHeight="1" outlineLevel="1">
      <c r="B17" s="28"/>
      <c r="C17" s="28"/>
      <c r="D17" s="28" t="s">
        <v>117</v>
      </c>
      <c r="E17" s="28"/>
      <c r="F17" s="28"/>
      <c r="G17" s="242">
        <v>98779.9</v>
      </c>
      <c r="H17" s="243">
        <v>58127.000000000007</v>
      </c>
      <c r="I17" s="244">
        <f t="shared" si="0"/>
        <v>0.69938066647169106</v>
      </c>
      <c r="J17" s="245">
        <f t="shared" si="1"/>
        <v>40652.899999999987</v>
      </c>
      <c r="K17" s="31"/>
      <c r="L17" s="131"/>
    </row>
    <row r="18" spans="2:16" ht="15" collapsed="1">
      <c r="B18" s="23"/>
      <c r="C18" s="23" t="s">
        <v>118</v>
      </c>
      <c r="D18" s="23"/>
      <c r="E18" s="23"/>
      <c r="F18" s="23"/>
      <c r="G18" s="238">
        <v>56318.2</v>
      </c>
      <c r="H18" s="239">
        <v>40375.4</v>
      </c>
      <c r="I18" s="240">
        <f>(+G18/H18-1)</f>
        <v>0.39486419948780682</v>
      </c>
      <c r="J18" s="246">
        <f t="shared" si="1"/>
        <v>15942.799999999996</v>
      </c>
      <c r="K18" s="26"/>
      <c r="L18" s="131"/>
    </row>
    <row r="19" spans="2:16" ht="15" hidden="1" customHeight="1" outlineLevel="1">
      <c r="B19" s="28"/>
      <c r="C19" s="28"/>
      <c r="D19" s="28" t="s">
        <v>111</v>
      </c>
      <c r="E19" s="28"/>
      <c r="F19" s="28"/>
      <c r="G19" s="242">
        <v>18274.099999999999</v>
      </c>
      <c r="H19" s="243">
        <v>11952.2</v>
      </c>
      <c r="I19" s="244">
        <f>+(+G19/H19-1)</f>
        <v>0.52893191211659762</v>
      </c>
      <c r="J19" s="247">
        <f t="shared" si="1"/>
        <v>6321.8999999999978</v>
      </c>
      <c r="K19" s="31"/>
      <c r="L19" s="131"/>
    </row>
    <row r="20" spans="2:16" ht="15" hidden="1" customHeight="1" outlineLevel="1">
      <c r="B20" s="28"/>
      <c r="C20" s="28"/>
      <c r="D20" s="28" t="s">
        <v>119</v>
      </c>
      <c r="E20" s="28"/>
      <c r="F20" s="28"/>
      <c r="G20" s="242">
        <v>0</v>
      </c>
      <c r="H20" s="243">
        <v>13784.7</v>
      </c>
      <c r="I20" s="244"/>
      <c r="J20" s="247"/>
      <c r="K20" s="31"/>
      <c r="L20" s="131"/>
    </row>
    <row r="21" spans="2:16" ht="15" hidden="1" customHeight="1" outlineLevel="1">
      <c r="B21" s="28"/>
      <c r="C21" s="28"/>
      <c r="D21" s="28" t="s">
        <v>10</v>
      </c>
      <c r="E21" s="28"/>
      <c r="F21" s="28"/>
      <c r="G21" s="242">
        <v>38044.1</v>
      </c>
      <c r="H21" s="243">
        <v>14638.5</v>
      </c>
      <c r="I21" s="244">
        <f>+(+G21/H21-1)</f>
        <v>1.598906991836595</v>
      </c>
      <c r="J21" s="247">
        <f t="shared" si="1"/>
        <v>23405.599999999999</v>
      </c>
      <c r="K21" s="31"/>
      <c r="L21" s="131"/>
    </row>
    <row r="22" spans="2:16" ht="15" collapsed="1">
      <c r="B22" s="23"/>
      <c r="C22" s="23" t="s">
        <v>11</v>
      </c>
      <c r="D22" s="23"/>
      <c r="E22" s="23"/>
      <c r="F22" s="23"/>
      <c r="G22" s="238">
        <v>82223.200000000012</v>
      </c>
      <c r="H22" s="239">
        <v>34736.699999999997</v>
      </c>
      <c r="I22" s="240">
        <f>(+G22/H22-1)</f>
        <v>1.3670411985018731</v>
      </c>
      <c r="J22" s="241">
        <f t="shared" si="1"/>
        <v>47486.500000000015</v>
      </c>
      <c r="K22" s="26"/>
      <c r="L22" s="131"/>
    </row>
    <row r="23" spans="2:16" ht="15" hidden="1" customHeight="1" outlineLevel="1">
      <c r="B23" s="28"/>
      <c r="C23" s="28"/>
      <c r="D23" s="28" t="s">
        <v>12</v>
      </c>
      <c r="E23" s="28"/>
      <c r="F23" s="28"/>
      <c r="G23" s="242">
        <v>61497.5</v>
      </c>
      <c r="H23" s="243">
        <v>24881.800000000003</v>
      </c>
      <c r="I23" s="244">
        <f>+(+G23/H23-1)</f>
        <v>1.4715856569862305</v>
      </c>
      <c r="J23" s="247">
        <f t="shared" si="1"/>
        <v>36615.699999999997</v>
      </c>
      <c r="K23" s="31"/>
      <c r="L23" s="131"/>
    </row>
    <row r="24" spans="2:16" ht="15" hidden="1" customHeight="1" outlineLevel="1">
      <c r="B24" s="28"/>
      <c r="C24" s="28"/>
      <c r="D24" s="28" t="s">
        <v>13</v>
      </c>
      <c r="E24" s="28"/>
      <c r="F24" s="28"/>
      <c r="G24" s="242">
        <v>5422.7</v>
      </c>
      <c r="H24" s="243">
        <v>2877.2</v>
      </c>
      <c r="I24" s="244">
        <f>+(+G24/H24-1)</f>
        <v>0.88471430557486452</v>
      </c>
      <c r="J24" s="247">
        <f t="shared" si="1"/>
        <v>2545.5</v>
      </c>
      <c r="K24" s="31"/>
      <c r="L24" s="131"/>
    </row>
    <row r="25" spans="2:16" ht="15" hidden="1" customHeight="1" outlineLevel="1">
      <c r="B25" s="28"/>
      <c r="C25" s="28"/>
      <c r="D25" s="28" t="s">
        <v>14</v>
      </c>
      <c r="E25" s="28"/>
      <c r="F25" s="28"/>
      <c r="G25" s="242">
        <v>15302.999999999998</v>
      </c>
      <c r="H25" s="243">
        <v>6977.7000000000007</v>
      </c>
      <c r="I25" s="244">
        <f>+(+G25/H25-1)</f>
        <v>1.1931295412528478</v>
      </c>
      <c r="J25" s="247">
        <f t="shared" si="1"/>
        <v>8325.2999999999975</v>
      </c>
      <c r="K25" s="31"/>
      <c r="L25" s="131"/>
    </row>
    <row r="26" spans="2:16" ht="15" collapsed="1">
      <c r="B26" s="23"/>
      <c r="C26" s="23" t="s">
        <v>15</v>
      </c>
      <c r="D26" s="23"/>
      <c r="E26" s="23"/>
      <c r="F26" s="23"/>
      <c r="G26" s="238">
        <v>71.8</v>
      </c>
      <c r="H26" s="239">
        <v>1410.3000000000002</v>
      </c>
      <c r="I26" s="240">
        <f>(+G26/H26-1)</f>
        <v>-0.94908884634474933</v>
      </c>
      <c r="J26" s="241">
        <f t="shared" si="1"/>
        <v>-1338.5000000000002</v>
      </c>
      <c r="K26" s="26"/>
      <c r="L26" s="131"/>
    </row>
    <row r="27" spans="2:16">
      <c r="G27" s="242"/>
      <c r="H27" s="243"/>
      <c r="I27" s="244"/>
      <c r="J27" s="247"/>
      <c r="K27" s="31"/>
      <c r="L27" s="142"/>
      <c r="M27" s="142"/>
      <c r="N27" s="131"/>
      <c r="O27" s="131"/>
      <c r="P27" s="131"/>
    </row>
    <row r="28" spans="2:16">
      <c r="B28" s="19" t="s">
        <v>16</v>
      </c>
      <c r="C28" s="19"/>
      <c r="D28" s="19"/>
      <c r="E28" s="19"/>
      <c r="F28" s="19"/>
      <c r="G28" s="234">
        <v>1927142.8000000003</v>
      </c>
      <c r="H28" s="235">
        <v>912278.6</v>
      </c>
      <c r="I28" s="236">
        <f>(+G28/H28-1)</f>
        <v>1.1124498590671759</v>
      </c>
      <c r="J28" s="237">
        <f>+G28-H28</f>
        <v>1014864.2000000003</v>
      </c>
      <c r="K28" s="22"/>
      <c r="L28" s="131"/>
      <c r="M28" s="131"/>
      <c r="N28" s="131"/>
      <c r="O28" s="131"/>
      <c r="P28" s="131"/>
    </row>
    <row r="29" spans="2:16" ht="15">
      <c r="B29" s="23"/>
      <c r="C29" s="23" t="s">
        <v>17</v>
      </c>
      <c r="D29" s="23"/>
      <c r="E29" s="23"/>
      <c r="F29" s="23"/>
      <c r="G29" s="238">
        <v>1772050.1</v>
      </c>
      <c r="H29" s="239">
        <v>850628.2</v>
      </c>
      <c r="I29" s="240">
        <f>(+G29/H29-1)</f>
        <v>1.0832251975657523</v>
      </c>
      <c r="J29" s="241">
        <f>+G29-H29</f>
        <v>921421.90000000014</v>
      </c>
      <c r="K29" s="26"/>
      <c r="L29" s="131"/>
    </row>
    <row r="30" spans="2:16">
      <c r="B30" s="34"/>
      <c r="C30" s="34" t="s">
        <v>41</v>
      </c>
      <c r="D30" s="35"/>
      <c r="E30" s="36"/>
      <c r="F30" s="37"/>
      <c r="G30" s="248">
        <v>1071770.0000000002</v>
      </c>
      <c r="H30" s="249">
        <v>519738.3</v>
      </c>
      <c r="I30" s="250">
        <f t="shared" ref="I30:I50" si="2">+(+G30/H30-1)</f>
        <v>1.0621339624191641</v>
      </c>
      <c r="J30" s="251">
        <f t="shared" ref="J30:J50" si="3">+G30-H30</f>
        <v>552031.70000000019</v>
      </c>
      <c r="K30" s="40"/>
      <c r="L30" s="131"/>
    </row>
    <row r="31" spans="2:16" ht="15" hidden="1" customHeight="1" outlineLevel="1">
      <c r="B31" s="28"/>
      <c r="C31" s="28"/>
      <c r="D31" s="28" t="s">
        <v>18</v>
      </c>
      <c r="E31" s="28"/>
      <c r="F31" s="28"/>
      <c r="G31" s="242">
        <v>655677.20000000007</v>
      </c>
      <c r="H31" s="243">
        <v>344511.69999999995</v>
      </c>
      <c r="I31" s="244">
        <f t="shared" si="2"/>
        <v>0.90320735115817596</v>
      </c>
      <c r="J31" s="247">
        <f t="shared" si="3"/>
        <v>311165.50000000012</v>
      </c>
      <c r="K31" s="31"/>
      <c r="L31" s="131"/>
      <c r="M31" s="131"/>
      <c r="N31" s="131"/>
      <c r="O31" s="139"/>
    </row>
    <row r="32" spans="2:16" ht="15" hidden="1" customHeight="1" outlineLevel="1">
      <c r="B32" s="28"/>
      <c r="C32" s="28"/>
      <c r="D32" s="28" t="s">
        <v>53</v>
      </c>
      <c r="E32" s="28"/>
      <c r="F32" s="28"/>
      <c r="G32" s="242">
        <v>45799.7</v>
      </c>
      <c r="H32" s="252">
        <v>22776.7</v>
      </c>
      <c r="I32" s="244">
        <f t="shared" si="2"/>
        <v>1.0108136824035086</v>
      </c>
      <c r="J32" s="245">
        <f t="shared" si="3"/>
        <v>23022.999999999996</v>
      </c>
      <c r="K32" s="31"/>
      <c r="L32" s="131"/>
    </row>
    <row r="33" spans="2:12" ht="15" hidden="1" customHeight="1" outlineLevel="1">
      <c r="B33" s="28"/>
      <c r="C33" s="28"/>
      <c r="D33" s="28" t="s">
        <v>54</v>
      </c>
      <c r="E33" s="28"/>
      <c r="F33" s="28"/>
      <c r="G33" s="242">
        <v>41533.4</v>
      </c>
      <c r="H33" s="252">
        <v>37971.9</v>
      </c>
      <c r="I33" s="244">
        <f t="shared" si="2"/>
        <v>9.3793041696623058E-2</v>
      </c>
      <c r="J33" s="245">
        <f t="shared" si="3"/>
        <v>3561.5</v>
      </c>
      <c r="K33" s="31"/>
      <c r="L33" s="131"/>
    </row>
    <row r="34" spans="2:12" ht="15" hidden="1" customHeight="1" outlineLevel="1">
      <c r="B34" s="28"/>
      <c r="C34" s="28"/>
      <c r="D34" s="28" t="s">
        <v>19</v>
      </c>
      <c r="E34" s="28"/>
      <c r="F34" s="28"/>
      <c r="G34" s="242">
        <v>55216.100000000006</v>
      </c>
      <c r="H34" s="243">
        <v>37421.300000000003</v>
      </c>
      <c r="I34" s="244">
        <f t="shared" si="2"/>
        <v>0.47552597050342982</v>
      </c>
      <c r="J34" s="247">
        <f t="shared" si="3"/>
        <v>17794.800000000003</v>
      </c>
      <c r="K34" s="31"/>
      <c r="L34" s="131"/>
    </row>
    <row r="35" spans="2:12" ht="15" hidden="1" customHeight="1" outlineLevel="1">
      <c r="B35" s="28"/>
      <c r="C35" s="28"/>
      <c r="D35" s="28" t="s">
        <v>42</v>
      </c>
      <c r="E35" s="28"/>
      <c r="F35" s="28"/>
      <c r="G35" s="242">
        <v>72615.600000000006</v>
      </c>
      <c r="H35" s="243">
        <v>38067.300000000003</v>
      </c>
      <c r="I35" s="244">
        <f t="shared" si="2"/>
        <v>0.90755845568243609</v>
      </c>
      <c r="J35" s="245">
        <f t="shared" si="3"/>
        <v>34548.300000000003</v>
      </c>
      <c r="K35" s="31"/>
      <c r="L35" s="131"/>
    </row>
    <row r="36" spans="2:12" ht="15" hidden="1" customHeight="1" outlineLevel="1">
      <c r="B36" s="28"/>
      <c r="C36" s="28"/>
      <c r="D36" s="28" t="s">
        <v>113</v>
      </c>
      <c r="E36" s="28"/>
      <c r="F36" s="28"/>
      <c r="G36" s="242">
        <v>200927.99999999997</v>
      </c>
      <c r="H36" s="243">
        <v>38989.4</v>
      </c>
      <c r="I36" s="244">
        <f t="shared" si="2"/>
        <v>4.1534006678738313</v>
      </c>
      <c r="J36" s="247">
        <f t="shared" si="3"/>
        <v>161938.59999999998</v>
      </c>
      <c r="K36" s="31"/>
      <c r="L36" s="131"/>
    </row>
    <row r="37" spans="2:12" collapsed="1">
      <c r="B37" s="34"/>
      <c r="C37" s="34" t="s">
        <v>21</v>
      </c>
      <c r="D37" s="35"/>
      <c r="E37" s="36"/>
      <c r="F37" s="37"/>
      <c r="G37" s="248">
        <v>199192.1</v>
      </c>
      <c r="H37" s="249">
        <v>85266.200000000012</v>
      </c>
      <c r="I37" s="250">
        <f t="shared" si="2"/>
        <v>1.3361202915105865</v>
      </c>
      <c r="J37" s="251">
        <f t="shared" si="3"/>
        <v>113925.9</v>
      </c>
      <c r="K37" s="40"/>
      <c r="L37" s="131"/>
    </row>
    <row r="38" spans="2:12" ht="15" hidden="1" customHeight="1" outlineLevel="1">
      <c r="B38" s="28"/>
      <c r="C38" s="28"/>
      <c r="D38" s="28" t="s">
        <v>22</v>
      </c>
      <c r="E38" s="28"/>
      <c r="F38" s="28"/>
      <c r="G38" s="242">
        <v>134043</v>
      </c>
      <c r="H38" s="243">
        <v>61264.5</v>
      </c>
      <c r="I38" s="244">
        <f t="shared" si="2"/>
        <v>1.18793918174473</v>
      </c>
      <c r="J38" s="247">
        <f t="shared" si="3"/>
        <v>72778.5</v>
      </c>
      <c r="K38" s="31"/>
      <c r="L38" s="131"/>
    </row>
    <row r="39" spans="2:12" ht="15" hidden="1" customHeight="1" outlineLevel="1">
      <c r="B39" s="28"/>
      <c r="C39" s="28"/>
      <c r="D39" s="28" t="s">
        <v>23</v>
      </c>
      <c r="E39" s="28"/>
      <c r="F39" s="28"/>
      <c r="G39" s="242">
        <v>47960.5</v>
      </c>
      <c r="H39" s="243">
        <v>22371.800000000003</v>
      </c>
      <c r="I39" s="244">
        <f t="shared" si="2"/>
        <v>1.1437926317953848</v>
      </c>
      <c r="J39" s="247">
        <f t="shared" si="3"/>
        <v>25588.699999999997</v>
      </c>
      <c r="K39" s="31"/>
      <c r="L39" s="131"/>
    </row>
    <row r="40" spans="2:12" ht="15" hidden="1" customHeight="1" outlineLevel="1">
      <c r="B40" s="28"/>
      <c r="C40" s="28"/>
      <c r="D40" s="28" t="s">
        <v>116</v>
      </c>
      <c r="E40" s="28"/>
      <c r="F40" s="28"/>
      <c r="G40" s="242">
        <v>17188.599999999999</v>
      </c>
      <c r="H40" s="243">
        <v>1629.8999999999999</v>
      </c>
      <c r="I40" s="244">
        <f t="shared" si="2"/>
        <v>9.5458003558500515</v>
      </c>
      <c r="J40" s="247">
        <f t="shared" si="3"/>
        <v>15558.699999999999</v>
      </c>
      <c r="K40" s="31"/>
      <c r="L40" s="131"/>
    </row>
    <row r="41" spans="2:12" collapsed="1">
      <c r="B41" s="34"/>
      <c r="C41" s="34" t="s">
        <v>25</v>
      </c>
      <c r="D41" s="35"/>
      <c r="E41" s="36"/>
      <c r="F41" s="37"/>
      <c r="G41" s="248">
        <v>339231.4</v>
      </c>
      <c r="H41" s="249">
        <v>161598.5</v>
      </c>
      <c r="I41" s="250">
        <f t="shared" si="2"/>
        <v>1.0992236932892325</v>
      </c>
      <c r="J41" s="251">
        <f t="shared" si="3"/>
        <v>177632.90000000002</v>
      </c>
      <c r="K41" s="40"/>
      <c r="L41" s="131"/>
    </row>
    <row r="42" spans="2:12" ht="15" hidden="1" customHeight="1" outlineLevel="1">
      <c r="B42" s="28"/>
      <c r="C42" s="28"/>
      <c r="D42" s="28" t="s">
        <v>26</v>
      </c>
      <c r="E42" s="28"/>
      <c r="F42" s="28"/>
      <c r="G42" s="242">
        <v>267832.3</v>
      </c>
      <c r="H42" s="243">
        <v>123835.49999999999</v>
      </c>
      <c r="I42" s="244">
        <f t="shared" si="2"/>
        <v>1.1628071110465092</v>
      </c>
      <c r="J42" s="245">
        <f t="shared" si="3"/>
        <v>143996.79999999999</v>
      </c>
      <c r="K42" s="31"/>
      <c r="L42" s="131"/>
    </row>
    <row r="43" spans="2:12" ht="15" hidden="1" customHeight="1" outlineLevel="1">
      <c r="B43" s="28"/>
      <c r="C43" s="28"/>
      <c r="D43" s="28" t="s">
        <v>27</v>
      </c>
      <c r="E43" s="28"/>
      <c r="F43" s="28"/>
      <c r="G43" s="242">
        <v>71399.100000000006</v>
      </c>
      <c r="H43" s="243">
        <v>37763</v>
      </c>
      <c r="I43" s="244">
        <f t="shared" si="2"/>
        <v>0.89071577999629281</v>
      </c>
      <c r="J43" s="247">
        <f t="shared" si="3"/>
        <v>33636.100000000006</v>
      </c>
      <c r="K43" s="31"/>
      <c r="L43" s="131"/>
    </row>
    <row r="44" spans="2:12" collapsed="1">
      <c r="B44" s="34"/>
      <c r="C44" s="34" t="s">
        <v>43</v>
      </c>
      <c r="D44" s="35"/>
      <c r="E44" s="36"/>
      <c r="F44" s="37"/>
      <c r="G44" s="248">
        <v>62689.4</v>
      </c>
      <c r="H44" s="249">
        <v>28810.699999999997</v>
      </c>
      <c r="I44" s="250">
        <f t="shared" si="2"/>
        <v>1.1759068679344828</v>
      </c>
      <c r="J44" s="251">
        <f t="shared" si="3"/>
        <v>33878.700000000004</v>
      </c>
      <c r="K44" s="40"/>
      <c r="L44" s="131"/>
    </row>
    <row r="45" spans="2:12" ht="15" hidden="1" customHeight="1" outlineLevel="1">
      <c r="B45" s="28"/>
      <c r="C45" s="28"/>
      <c r="D45" s="28" t="s">
        <v>29</v>
      </c>
      <c r="E45" s="28"/>
      <c r="F45" s="28"/>
      <c r="G45" s="242">
        <v>17442.5</v>
      </c>
      <c r="H45" s="243">
        <v>7856.3</v>
      </c>
      <c r="I45" s="244">
        <f t="shared" si="2"/>
        <v>1.2201927115817877</v>
      </c>
      <c r="J45" s="247">
        <f t="shared" si="3"/>
        <v>9586.2000000000007</v>
      </c>
      <c r="K45" s="31"/>
      <c r="L45" s="131"/>
    </row>
    <row r="46" spans="2:12" ht="15" hidden="1" customHeight="1" outlineLevel="1">
      <c r="B46" s="28"/>
      <c r="C46" s="28"/>
      <c r="D46" s="28" t="s">
        <v>30</v>
      </c>
      <c r="E46" s="28"/>
      <c r="F46" s="28"/>
      <c r="G46" s="253">
        <v>3270</v>
      </c>
      <c r="H46" s="243">
        <v>4478.3999999999996</v>
      </c>
      <c r="I46" s="244">
        <f t="shared" si="2"/>
        <v>-0.26982851018220788</v>
      </c>
      <c r="J46" s="247">
        <f t="shared" si="3"/>
        <v>-1208.3999999999996</v>
      </c>
      <c r="K46" s="31"/>
      <c r="L46" s="131"/>
    </row>
    <row r="47" spans="2:12" ht="15" hidden="1" customHeight="1" outlineLevel="1">
      <c r="B47" s="28"/>
      <c r="C47" s="28"/>
      <c r="D47" s="28" t="s">
        <v>31</v>
      </c>
      <c r="E47" s="28"/>
      <c r="F47" s="28"/>
      <c r="G47" s="242">
        <v>4425.9000000000005</v>
      </c>
      <c r="H47" s="243">
        <v>3228.6</v>
      </c>
      <c r="I47" s="244">
        <f t="shared" si="2"/>
        <v>0.37084185095707145</v>
      </c>
      <c r="J47" s="247">
        <f t="shared" si="3"/>
        <v>1197.3000000000006</v>
      </c>
      <c r="K47" s="31"/>
      <c r="L47" s="131"/>
    </row>
    <row r="48" spans="2:12" ht="15" hidden="1" customHeight="1" outlineLevel="1">
      <c r="B48" s="28"/>
      <c r="C48" s="28"/>
      <c r="D48" s="28" t="s">
        <v>115</v>
      </c>
      <c r="E48" s="28"/>
      <c r="F48" s="28"/>
      <c r="G48" s="242">
        <v>37550.999999999993</v>
      </c>
      <c r="H48" s="243">
        <v>13247.400000000001</v>
      </c>
      <c r="I48" s="244">
        <f t="shared" si="2"/>
        <v>1.8345939580596937</v>
      </c>
      <c r="J48" s="247">
        <f t="shared" si="3"/>
        <v>24303.599999999991</v>
      </c>
      <c r="K48" s="31"/>
      <c r="L48" s="131"/>
    </row>
    <row r="49" spans="2:16" collapsed="1">
      <c r="B49" s="28"/>
      <c r="C49" s="34" t="s">
        <v>33</v>
      </c>
      <c r="D49" s="28"/>
      <c r="E49" s="28"/>
      <c r="F49" s="28"/>
      <c r="G49" s="248">
        <v>59742.400000000001</v>
      </c>
      <c r="H49" s="249">
        <v>27459.000000000004</v>
      </c>
      <c r="I49" s="250">
        <f t="shared" si="2"/>
        <v>1.1756946720565202</v>
      </c>
      <c r="J49" s="251">
        <f t="shared" si="3"/>
        <v>32283.399999999998</v>
      </c>
      <c r="K49" s="40"/>
      <c r="L49" s="131"/>
    </row>
    <row r="50" spans="2:16">
      <c r="B50" s="28"/>
      <c r="C50" s="34" t="s">
        <v>114</v>
      </c>
      <c r="D50" s="28"/>
      <c r="E50" s="28"/>
      <c r="F50" s="28"/>
      <c r="G50" s="248">
        <v>39424.800000000003</v>
      </c>
      <c r="H50" s="249">
        <v>27755.500000000004</v>
      </c>
      <c r="I50" s="250">
        <f t="shared" si="2"/>
        <v>0.4204319864531354</v>
      </c>
      <c r="J50" s="251">
        <f t="shared" si="3"/>
        <v>11669.3</v>
      </c>
      <c r="K50" s="40"/>
      <c r="L50" s="131"/>
    </row>
    <row r="51" spans="2:16">
      <c r="C51" s="41"/>
      <c r="D51" s="41"/>
      <c r="I51" s="145"/>
      <c r="J51" s="254"/>
      <c r="L51" s="131"/>
      <c r="M51" s="131"/>
      <c r="N51" s="131"/>
      <c r="O51" s="131"/>
      <c r="P51" s="131"/>
    </row>
    <row r="52" spans="2:16" ht="15">
      <c r="B52" s="23"/>
      <c r="C52" s="23" t="s">
        <v>34</v>
      </c>
      <c r="D52" s="23"/>
      <c r="E52" s="23"/>
      <c r="F52" s="23"/>
      <c r="G52" s="238">
        <v>155092.70000000001</v>
      </c>
      <c r="H52" s="239">
        <v>61650.400000000001</v>
      </c>
      <c r="I52" s="240">
        <f>(+G52/H52-1)</f>
        <v>1.5156803524389137</v>
      </c>
      <c r="J52" s="241">
        <f>+G52-H52</f>
        <v>93442.300000000017</v>
      </c>
      <c r="K52" s="26"/>
      <c r="L52" s="131"/>
    </row>
    <row r="53" spans="2:16">
      <c r="B53" s="34"/>
      <c r="C53" s="34" t="s">
        <v>22</v>
      </c>
      <c r="D53" s="35"/>
      <c r="E53" s="36"/>
      <c r="F53" s="37"/>
      <c r="G53" s="248">
        <v>40125.9</v>
      </c>
      <c r="H53" s="249">
        <v>3356.7</v>
      </c>
      <c r="I53" s="250">
        <f t="shared" ref="I53:I70" si="4">+(+G53/H53-1)</f>
        <v>10.953972651711503</v>
      </c>
      <c r="J53" s="251">
        <f t="shared" ref="J53:J70" si="5">+G53-H53</f>
        <v>36769.200000000004</v>
      </c>
      <c r="K53" s="40"/>
      <c r="L53" s="131"/>
    </row>
    <row r="54" spans="2:16" ht="15" hidden="1" customHeight="1" outlineLevel="1">
      <c r="B54" s="28"/>
      <c r="C54" s="28"/>
      <c r="D54" s="28" t="s">
        <v>35</v>
      </c>
      <c r="E54" s="28"/>
      <c r="F54" s="28"/>
      <c r="G54" s="242">
        <v>31876.7</v>
      </c>
      <c r="H54" s="243">
        <v>779</v>
      </c>
      <c r="I54" s="244">
        <f t="shared" si="4"/>
        <v>39.920025673940948</v>
      </c>
      <c r="J54" s="247">
        <f t="shared" si="5"/>
        <v>31097.7</v>
      </c>
      <c r="K54" s="31"/>
      <c r="L54" s="131"/>
    </row>
    <row r="55" spans="2:16" ht="15" hidden="1" customHeight="1" outlineLevel="1">
      <c r="B55" s="28"/>
      <c r="C55" s="28"/>
      <c r="D55" s="28" t="s">
        <v>28</v>
      </c>
      <c r="E55" s="28"/>
      <c r="F55" s="28"/>
      <c r="G55" s="242">
        <v>8249.2000000000007</v>
      </c>
      <c r="H55" s="243">
        <v>2577.6999999999998</v>
      </c>
      <c r="I55" s="244">
        <f t="shared" si="4"/>
        <v>2.2002172479342055</v>
      </c>
      <c r="J55" s="247">
        <f t="shared" si="5"/>
        <v>5671.5000000000009</v>
      </c>
      <c r="K55" s="31"/>
      <c r="L55" s="131"/>
    </row>
    <row r="56" spans="2:16" collapsed="1">
      <c r="B56" s="34"/>
      <c r="C56" s="34" t="s">
        <v>23</v>
      </c>
      <c r="D56" s="35"/>
      <c r="E56" s="36"/>
      <c r="F56" s="37"/>
      <c r="G56" s="248">
        <v>19880.099999999999</v>
      </c>
      <c r="H56" s="249">
        <v>14630.4</v>
      </c>
      <c r="I56" s="250">
        <f t="shared" si="4"/>
        <v>0.35882135826771644</v>
      </c>
      <c r="J56" s="251">
        <f t="shared" si="5"/>
        <v>5249.6999999999989</v>
      </c>
      <c r="K56" s="40"/>
      <c r="L56" s="131"/>
    </row>
    <row r="57" spans="2:16" ht="15" hidden="1" customHeight="1" outlineLevel="1">
      <c r="B57" s="28"/>
      <c r="C57" s="28"/>
      <c r="D57" s="28" t="s">
        <v>35</v>
      </c>
      <c r="E57" s="28"/>
      <c r="F57" s="28"/>
      <c r="G57" s="242">
        <v>13493.2</v>
      </c>
      <c r="H57" s="243">
        <v>12197.4</v>
      </c>
      <c r="I57" s="244">
        <f t="shared" si="4"/>
        <v>0.10623575516093609</v>
      </c>
      <c r="J57" s="247">
        <f t="shared" si="5"/>
        <v>1295.8000000000011</v>
      </c>
      <c r="K57" s="31"/>
      <c r="L57" s="131"/>
    </row>
    <row r="58" spans="2:16" ht="15" hidden="1" customHeight="1" outlineLevel="1">
      <c r="B58" s="28"/>
      <c r="C58" s="28"/>
      <c r="D58" s="28" t="s">
        <v>28</v>
      </c>
      <c r="E58" s="28"/>
      <c r="F58" s="28"/>
      <c r="G58" s="242">
        <v>6386.9</v>
      </c>
      <c r="H58" s="243">
        <v>2433</v>
      </c>
      <c r="I58" s="244">
        <f t="shared" si="4"/>
        <v>1.6251130291820797</v>
      </c>
      <c r="J58" s="247">
        <f t="shared" si="5"/>
        <v>3953.8999999999996</v>
      </c>
      <c r="K58" s="31"/>
      <c r="L58" s="131"/>
    </row>
    <row r="59" spans="2:16" collapsed="1">
      <c r="B59" s="34"/>
      <c r="C59" s="34" t="s">
        <v>29</v>
      </c>
      <c r="D59" s="35"/>
      <c r="E59" s="36"/>
      <c r="F59" s="37"/>
      <c r="G59" s="248">
        <v>15530.8</v>
      </c>
      <c r="H59" s="249">
        <v>3763.8</v>
      </c>
      <c r="I59" s="250">
        <f t="shared" si="4"/>
        <v>3.1263616557734197</v>
      </c>
      <c r="J59" s="251">
        <f t="shared" si="5"/>
        <v>11767</v>
      </c>
      <c r="K59" s="40"/>
      <c r="L59" s="131"/>
    </row>
    <row r="60" spans="2:16" ht="15" hidden="1" customHeight="1" outlineLevel="1">
      <c r="B60" s="28"/>
      <c r="C60" s="28"/>
      <c r="D60" s="28" t="s">
        <v>35</v>
      </c>
      <c r="E60" s="28"/>
      <c r="F60" s="28"/>
      <c r="G60" s="242">
        <v>11813</v>
      </c>
      <c r="H60" s="243">
        <v>2778.1</v>
      </c>
      <c r="I60" s="244">
        <f t="shared" si="4"/>
        <v>3.2521867463374248</v>
      </c>
      <c r="J60" s="247">
        <f t="shared" si="5"/>
        <v>9034.9</v>
      </c>
      <c r="K60" s="31"/>
      <c r="L60" s="131"/>
    </row>
    <row r="61" spans="2:16" ht="15" hidden="1" customHeight="1" outlineLevel="1">
      <c r="B61" s="28"/>
      <c r="C61" s="28"/>
      <c r="D61" s="28" t="s">
        <v>28</v>
      </c>
      <c r="E61" s="28"/>
      <c r="F61" s="28"/>
      <c r="G61" s="242">
        <v>3717.7999999999997</v>
      </c>
      <c r="H61" s="243">
        <v>985.69999999999993</v>
      </c>
      <c r="I61" s="244">
        <f t="shared" si="4"/>
        <v>2.7717358222582935</v>
      </c>
      <c r="J61" s="247">
        <f t="shared" si="5"/>
        <v>2732.1</v>
      </c>
      <c r="K61" s="31"/>
      <c r="L61" s="131"/>
    </row>
    <row r="62" spans="2:16" collapsed="1">
      <c r="B62" s="34"/>
      <c r="C62" s="34" t="s">
        <v>36</v>
      </c>
      <c r="D62" s="35"/>
      <c r="E62" s="36"/>
      <c r="F62" s="37"/>
      <c r="G62" s="248">
        <v>18722.599999999999</v>
      </c>
      <c r="H62" s="249">
        <v>4077.7</v>
      </c>
      <c r="I62" s="250">
        <f t="shared" si="4"/>
        <v>3.5914608725507025</v>
      </c>
      <c r="J62" s="251">
        <f t="shared" si="5"/>
        <v>14644.899999999998</v>
      </c>
      <c r="K62" s="40"/>
      <c r="L62" s="131"/>
    </row>
    <row r="63" spans="2:16" ht="15" hidden="1" customHeight="1" outlineLevel="1">
      <c r="B63" s="28"/>
      <c r="C63" s="28"/>
      <c r="D63" s="28" t="s">
        <v>35</v>
      </c>
      <c r="E63" s="28"/>
      <c r="F63" s="28"/>
      <c r="G63" s="242">
        <v>17598.7</v>
      </c>
      <c r="H63" s="243">
        <v>873.8</v>
      </c>
      <c r="I63" s="244">
        <f t="shared" si="4"/>
        <v>19.14042114900435</v>
      </c>
      <c r="J63" s="247">
        <f t="shared" si="5"/>
        <v>16724.900000000001</v>
      </c>
      <c r="K63" s="31"/>
      <c r="L63" s="131"/>
    </row>
    <row r="64" spans="2:16" ht="15" hidden="1" customHeight="1" outlineLevel="1">
      <c r="B64" s="28"/>
      <c r="C64" s="28"/>
      <c r="D64" s="28" t="s">
        <v>28</v>
      </c>
      <c r="E64" s="28"/>
      <c r="F64" s="28"/>
      <c r="G64" s="242">
        <v>1123.9000000000001</v>
      </c>
      <c r="H64" s="243">
        <v>3203.9</v>
      </c>
      <c r="I64" s="244">
        <f t="shared" si="4"/>
        <v>-0.64920877680327105</v>
      </c>
      <c r="J64" s="247">
        <f t="shared" si="5"/>
        <v>-2080</v>
      </c>
      <c r="K64" s="31"/>
      <c r="L64" s="131"/>
    </row>
    <row r="65" spans="1:26" s="134" customFormat="1" collapsed="1">
      <c r="A65" s="132"/>
      <c r="B65" s="34"/>
      <c r="C65" s="34" t="s">
        <v>50</v>
      </c>
      <c r="D65" s="35"/>
      <c r="E65" s="36"/>
      <c r="F65" s="37"/>
      <c r="G65" s="248">
        <v>14552.7</v>
      </c>
      <c r="H65" s="249">
        <v>8347.9</v>
      </c>
      <c r="I65" s="250">
        <f t="shared" si="4"/>
        <v>0.74327675223708978</v>
      </c>
      <c r="J65" s="251">
        <f t="shared" si="5"/>
        <v>6204.8000000000011</v>
      </c>
      <c r="K65" s="40"/>
      <c r="L65" s="131"/>
      <c r="M65" s="132"/>
      <c r="N65" s="132"/>
      <c r="O65" s="132"/>
      <c r="P65" s="132"/>
      <c r="Q65" s="132"/>
      <c r="R65" s="132"/>
      <c r="S65" s="132"/>
      <c r="T65" s="132"/>
      <c r="U65" s="132"/>
      <c r="V65" s="132"/>
      <c r="W65" s="132"/>
      <c r="X65" s="132"/>
      <c r="Y65" s="132"/>
      <c r="Z65" s="132"/>
    </row>
    <row r="66" spans="1:26" s="134" customFormat="1" ht="15" hidden="1" customHeight="1" outlineLevel="1">
      <c r="A66" s="132"/>
      <c r="B66" s="37"/>
      <c r="C66" s="37"/>
      <c r="D66" s="28" t="s">
        <v>35</v>
      </c>
      <c r="E66" s="37"/>
      <c r="F66" s="37"/>
      <c r="G66" s="255">
        <v>10571.1</v>
      </c>
      <c r="H66" s="243">
        <v>5178.3</v>
      </c>
      <c r="I66" s="256">
        <f t="shared" si="4"/>
        <v>1.0414228607844271</v>
      </c>
      <c r="J66" s="257">
        <f t="shared" si="5"/>
        <v>5392.8</v>
      </c>
      <c r="K66" s="133"/>
      <c r="L66" s="131"/>
      <c r="M66" s="132"/>
      <c r="N66" s="132"/>
      <c r="O66" s="132"/>
      <c r="P66" s="132"/>
      <c r="Q66" s="132"/>
      <c r="R66" s="132"/>
      <c r="S66" s="132"/>
      <c r="T66" s="132"/>
      <c r="U66" s="132"/>
      <c r="V66" s="132"/>
      <c r="W66" s="132"/>
      <c r="X66" s="132"/>
      <c r="Y66" s="132"/>
      <c r="Z66" s="132"/>
    </row>
    <row r="67" spans="1:26" ht="15" hidden="1" customHeight="1" outlineLevel="1">
      <c r="B67" s="37"/>
      <c r="C67" s="37"/>
      <c r="D67" s="28" t="s">
        <v>28</v>
      </c>
      <c r="E67" s="37"/>
      <c r="F67" s="37"/>
      <c r="G67" s="255">
        <v>3981.6000000000004</v>
      </c>
      <c r="H67" s="243">
        <v>3169.6000000000004</v>
      </c>
      <c r="I67" s="256">
        <f t="shared" si="4"/>
        <v>0.25618374558303891</v>
      </c>
      <c r="J67" s="257">
        <f t="shared" si="5"/>
        <v>812</v>
      </c>
      <c r="K67" s="133"/>
      <c r="L67" s="131"/>
    </row>
    <row r="68" spans="1:26" collapsed="1">
      <c r="B68" s="34"/>
      <c r="C68" s="34" t="s">
        <v>37</v>
      </c>
      <c r="D68" s="35"/>
      <c r="E68" s="36"/>
      <c r="F68" s="37"/>
      <c r="G68" s="248">
        <v>46280.600000000006</v>
      </c>
      <c r="H68" s="249">
        <v>27473.899999999998</v>
      </c>
      <c r="I68" s="250">
        <f t="shared" si="4"/>
        <v>0.68452968089714283</v>
      </c>
      <c r="J68" s="251">
        <f t="shared" si="5"/>
        <v>18806.700000000008</v>
      </c>
      <c r="K68" s="40"/>
      <c r="L68" s="131"/>
    </row>
    <row r="69" spans="1:26" ht="15" hidden="1" customHeight="1" outlineLevel="1">
      <c r="B69" s="28"/>
      <c r="C69" s="28"/>
      <c r="D69" s="28" t="s">
        <v>35</v>
      </c>
      <c r="E69" s="28"/>
      <c r="F69" s="28"/>
      <c r="G69" s="242">
        <v>26432.5</v>
      </c>
      <c r="H69" s="243">
        <v>20461.099999999999</v>
      </c>
      <c r="I69" s="244">
        <f t="shared" si="4"/>
        <v>0.29184159209426674</v>
      </c>
      <c r="J69" s="247">
        <f t="shared" si="5"/>
        <v>5971.4000000000015</v>
      </c>
      <c r="K69" s="31"/>
      <c r="L69" s="131"/>
    </row>
    <row r="70" spans="1:26" ht="15" hidden="1" customHeight="1" outlineLevel="1">
      <c r="B70" s="28"/>
      <c r="C70" s="28"/>
      <c r="D70" s="28" t="s">
        <v>28</v>
      </c>
      <c r="E70" s="28"/>
      <c r="F70" s="28"/>
      <c r="G70" s="242">
        <v>19848.099999999999</v>
      </c>
      <c r="H70" s="243">
        <v>7012.7999999999993</v>
      </c>
      <c r="I70" s="244">
        <f t="shared" si="4"/>
        <v>1.8302675108373263</v>
      </c>
      <c r="J70" s="247">
        <f t="shared" si="5"/>
        <v>12835.3</v>
      </c>
      <c r="K70" s="31"/>
    </row>
    <row r="71" spans="1:26" collapsed="1">
      <c r="C71" s="41"/>
      <c r="D71" s="43"/>
      <c r="E71" s="44"/>
      <c r="F71" s="43"/>
      <c r="H71" s="254"/>
      <c r="I71" s="145"/>
      <c r="J71" s="254"/>
    </row>
    <row r="72" spans="1:26">
      <c r="B72" s="19" t="s">
        <v>38</v>
      </c>
      <c r="C72" s="19"/>
      <c r="D72" s="19"/>
      <c r="E72" s="19"/>
      <c r="F72" s="19"/>
      <c r="G72" s="234">
        <v>-203938.30000000005</v>
      </c>
      <c r="H72" s="234">
        <v>-16697.999999999935</v>
      </c>
      <c r="I72" s="236">
        <f>(+G72/H72-1)</f>
        <v>11.213336926578084</v>
      </c>
      <c r="J72" s="258">
        <f>+G72-H72</f>
        <v>-187240.3000000001</v>
      </c>
      <c r="K72" s="22"/>
    </row>
    <row r="73" spans="1:26">
      <c r="H73" s="254"/>
      <c r="I73" s="145"/>
      <c r="J73" s="254"/>
    </row>
    <row r="74" spans="1:26" ht="15">
      <c r="B74" s="23"/>
      <c r="C74" s="23" t="s">
        <v>51</v>
      </c>
      <c r="D74" s="23"/>
      <c r="E74" s="23"/>
      <c r="F74" s="23"/>
      <c r="G74" s="238">
        <v>334031.39999999997</v>
      </c>
      <c r="H74" s="238">
        <v>133965.79999999996</v>
      </c>
      <c r="I74" s="240">
        <f>(+G74/H74-1)</f>
        <v>1.4934080190615817</v>
      </c>
      <c r="J74" s="246">
        <f>+G74-H74</f>
        <v>200065.6</v>
      </c>
      <c r="K74" s="26"/>
    </row>
    <row r="75" spans="1:26">
      <c r="H75" s="254"/>
      <c r="I75" s="145"/>
      <c r="J75" s="254"/>
      <c r="O75" s="143"/>
      <c r="P75" s="143"/>
    </row>
    <row r="76" spans="1:26">
      <c r="B76" s="19" t="s">
        <v>40</v>
      </c>
      <c r="C76" s="19"/>
      <c r="D76" s="19"/>
      <c r="E76" s="19"/>
      <c r="F76" s="19"/>
      <c r="G76" s="234">
        <v>-537969.69999999995</v>
      </c>
      <c r="H76" s="234">
        <v>-150663.7999999999</v>
      </c>
      <c r="I76" s="236">
        <f>(+G76/H76-1)</f>
        <v>2.5706632913812095</v>
      </c>
      <c r="J76" s="258">
        <f>+G76-H76</f>
        <v>-387305.9</v>
      </c>
      <c r="K76" s="22"/>
      <c r="O76" s="143"/>
    </row>
    <row r="77" spans="1:26" s="136" customFormat="1" ht="15">
      <c r="A77" s="137"/>
      <c r="B77" s="59"/>
      <c r="C77" s="106"/>
      <c r="D77" s="138"/>
      <c r="E77" s="50"/>
      <c r="F77" s="47"/>
      <c r="G77" s="144"/>
      <c r="H77" s="145"/>
      <c r="I77" s="145"/>
      <c r="J77" s="259"/>
      <c r="K77" s="130"/>
      <c r="L77" s="137"/>
      <c r="M77" s="137"/>
      <c r="N77" s="137"/>
      <c r="O77" s="137"/>
      <c r="P77" s="137"/>
      <c r="Q77" s="137"/>
      <c r="R77" s="137"/>
      <c r="S77" s="137"/>
      <c r="T77" s="137"/>
      <c r="U77" s="137"/>
      <c r="V77" s="137"/>
      <c r="W77" s="137"/>
      <c r="X77" s="137"/>
      <c r="Y77" s="137"/>
      <c r="Z77" s="137"/>
    </row>
    <row r="78" spans="1:26" s="136" customFormat="1" ht="15">
      <c r="A78" s="137"/>
      <c r="B78" s="23"/>
      <c r="C78" s="23" t="s">
        <v>120</v>
      </c>
      <c r="D78" s="23"/>
      <c r="E78" s="23"/>
      <c r="F78" s="23"/>
      <c r="G78" s="238">
        <v>0</v>
      </c>
      <c r="H78" s="238">
        <v>0</v>
      </c>
      <c r="I78" s="240" t="s">
        <v>112</v>
      </c>
      <c r="J78" s="246" t="s">
        <v>112</v>
      </c>
      <c r="K78" s="26"/>
      <c r="L78" s="137"/>
      <c r="M78" s="137"/>
      <c r="N78" s="137"/>
      <c r="O78" s="137"/>
      <c r="P78" s="137"/>
      <c r="Q78" s="137"/>
      <c r="R78" s="137"/>
      <c r="S78" s="137"/>
      <c r="T78" s="137"/>
      <c r="U78" s="137"/>
      <c r="V78" s="137"/>
      <c r="W78" s="137"/>
      <c r="X78" s="137"/>
      <c r="Y78" s="137"/>
      <c r="Z78" s="137"/>
    </row>
    <row r="79" spans="1:26" s="136" customFormat="1" ht="15">
      <c r="A79" s="137"/>
      <c r="B79" s="23"/>
      <c r="C79" s="23"/>
      <c r="D79" s="23"/>
      <c r="E79" s="23"/>
      <c r="F79" s="23"/>
      <c r="G79" s="238"/>
      <c r="H79" s="238"/>
      <c r="I79" s="240"/>
      <c r="J79" s="246"/>
      <c r="K79" s="26"/>
      <c r="L79" s="137"/>
      <c r="M79" s="137"/>
      <c r="N79" s="137"/>
      <c r="O79" s="137"/>
      <c r="P79" s="137"/>
      <c r="Q79" s="137"/>
      <c r="R79" s="137"/>
      <c r="S79" s="137"/>
      <c r="T79" s="137"/>
      <c r="U79" s="137"/>
      <c r="V79" s="137"/>
      <c r="W79" s="137"/>
      <c r="X79" s="137"/>
      <c r="Y79" s="137"/>
      <c r="Z79" s="137"/>
    </row>
    <row r="80" spans="1:26" ht="15">
      <c r="B80" s="136"/>
      <c r="C80" s="135"/>
      <c r="D80" s="138"/>
      <c r="E80" s="138"/>
      <c r="F80" s="138"/>
      <c r="H80" s="260"/>
      <c r="I80" s="261"/>
      <c r="J80" s="259"/>
      <c r="K80" s="137"/>
    </row>
    <row r="81" spans="2:11">
      <c r="B81" s="19" t="s">
        <v>121</v>
      </c>
      <c r="C81" s="19"/>
      <c r="D81" s="19"/>
      <c r="E81" s="19"/>
      <c r="F81" s="19"/>
      <c r="G81" s="234">
        <v>-203938.30000000005</v>
      </c>
      <c r="H81" s="234">
        <v>-16697.999999999935</v>
      </c>
      <c r="I81" s="236">
        <f>(+G81/H81-1)</f>
        <v>11.213336926578084</v>
      </c>
      <c r="J81" s="258">
        <f>+G81-H81</f>
        <v>-187240.3000000001</v>
      </c>
      <c r="K81" s="22"/>
    </row>
    <row r="82" spans="2:11">
      <c r="B82" s="111"/>
      <c r="C82" s="51"/>
      <c r="D82" s="49"/>
      <c r="E82" s="50"/>
      <c r="F82" s="47"/>
      <c r="G82" s="148"/>
      <c r="H82" s="149"/>
    </row>
    <row r="83" spans="2:11" ht="15">
      <c r="B83" s="61"/>
      <c r="C83" s="108"/>
      <c r="D83" s="49"/>
      <c r="E83" s="50"/>
      <c r="F83" s="47"/>
      <c r="G83" s="148"/>
      <c r="H83" s="149"/>
    </row>
    <row r="84" spans="2:11" ht="15">
      <c r="B84" s="61"/>
      <c r="C84" s="59"/>
      <c r="D84" s="49"/>
      <c r="E84" s="50"/>
      <c r="F84" s="47"/>
    </row>
    <row r="85" spans="2:11">
      <c r="B85" s="109"/>
      <c r="C85" s="51"/>
      <c r="D85" s="49"/>
      <c r="E85" s="50"/>
      <c r="F85" s="47"/>
    </row>
    <row r="86" spans="2:11">
      <c r="B86" s="62"/>
      <c r="C86" s="51"/>
      <c r="D86" s="49"/>
      <c r="E86" s="50"/>
      <c r="F86" s="47"/>
    </row>
    <row r="87" spans="2:11">
      <c r="B87" s="95"/>
      <c r="C87" s="51"/>
      <c r="D87" s="49"/>
      <c r="E87" s="50"/>
      <c r="F87" s="47"/>
    </row>
    <row r="88" spans="2:11">
      <c r="B88" s="110"/>
      <c r="C88" s="51"/>
      <c r="D88" s="49"/>
      <c r="E88" s="50"/>
      <c r="F88" s="47"/>
    </row>
    <row r="89" spans="2:11">
      <c r="B89" s="95"/>
      <c r="C89" s="51"/>
      <c r="D89" s="49"/>
      <c r="E89" s="50"/>
      <c r="F89" s="47"/>
    </row>
    <row r="90" spans="2:11">
      <c r="B90" s="111"/>
      <c r="C90" s="51"/>
      <c r="D90" s="49"/>
      <c r="E90" s="50"/>
      <c r="F90" s="47"/>
    </row>
    <row r="91" spans="2:11">
      <c r="B91" s="95"/>
      <c r="C91" s="51"/>
      <c r="D91" s="49"/>
      <c r="E91" s="50"/>
      <c r="F91" s="47"/>
    </row>
    <row r="92" spans="2:11">
      <c r="B92" s="65"/>
      <c r="C92" s="51"/>
      <c r="D92" s="49"/>
      <c r="E92" s="50"/>
      <c r="F92" s="47"/>
    </row>
    <row r="93" spans="2:11">
      <c r="B93" s="121"/>
      <c r="C93" s="122"/>
      <c r="D93" s="123"/>
      <c r="E93" s="124"/>
      <c r="F93" s="125"/>
    </row>
    <row r="94" spans="2:11">
      <c r="B94" s="66"/>
      <c r="C94" s="51"/>
      <c r="D94" s="7"/>
      <c r="E94" s="5"/>
      <c r="F94" s="6"/>
    </row>
    <row r="95" spans="2:11">
      <c r="B95" s="66"/>
      <c r="C95" s="51"/>
      <c r="D95" s="7"/>
      <c r="E95" s="5"/>
      <c r="F95" s="6"/>
    </row>
    <row r="96" spans="2:11" ht="15">
      <c r="B96" s="66"/>
      <c r="C96" s="66"/>
      <c r="D96" s="7"/>
      <c r="E96" s="5"/>
      <c r="F96" s="6"/>
    </row>
    <row r="97" spans="2:6" ht="15">
      <c r="B97" s="127"/>
      <c r="C97" s="127"/>
      <c r="D97" s="127"/>
      <c r="E97" s="127"/>
      <c r="F97" s="127"/>
    </row>
    <row r="98" spans="2:6" ht="15">
      <c r="B98" s="127"/>
      <c r="C98" s="127"/>
      <c r="D98" s="127"/>
      <c r="E98" s="127"/>
      <c r="F98" s="127"/>
    </row>
    <row r="99" spans="2:6" ht="15">
      <c r="B99" s="61"/>
      <c r="C99" s="128"/>
      <c r="D99" s="128"/>
      <c r="E99" s="128"/>
      <c r="F99" s="128"/>
    </row>
    <row r="100" spans="2:6" ht="15">
      <c r="B100" s="61"/>
      <c r="C100" s="128"/>
      <c r="D100" s="128"/>
      <c r="E100" s="128"/>
      <c r="F100" s="128"/>
    </row>
    <row r="101" spans="2:6" ht="15">
      <c r="B101" s="61"/>
      <c r="C101" s="128"/>
      <c r="D101" s="128"/>
      <c r="E101" s="128"/>
      <c r="F101" s="128"/>
    </row>
    <row r="102" spans="2:6" ht="15">
      <c r="B102" s="66"/>
      <c r="C102" s="128"/>
      <c r="D102" s="128"/>
      <c r="E102" s="128"/>
      <c r="F102" s="128"/>
    </row>
    <row r="103" spans="2:6" ht="15">
      <c r="B103" s="127"/>
      <c r="C103" s="127"/>
      <c r="D103" s="127"/>
      <c r="E103" s="127"/>
      <c r="F103" s="127"/>
    </row>
    <row r="104" spans="2:6" ht="15">
      <c r="B104" s="127"/>
      <c r="C104" s="127"/>
      <c r="D104" s="127"/>
      <c r="E104" s="127"/>
      <c r="F104" s="127"/>
    </row>
    <row r="105" spans="2:6" ht="16.5">
      <c r="B105" s="119"/>
      <c r="C105" s="51"/>
      <c r="D105" s="49"/>
      <c r="E105" s="50"/>
      <c r="F105" s="47"/>
    </row>
    <row r="106" spans="2:6" ht="16.5">
      <c r="B106" s="82"/>
    </row>
    <row r="107" spans="2:6" ht="16.5">
      <c r="B107" s="82"/>
    </row>
    <row r="108" spans="2:6" ht="16.5">
      <c r="B108" s="83"/>
    </row>
    <row r="109" spans="2:6" ht="16.5">
      <c r="B109" s="82"/>
    </row>
    <row r="110" spans="2:6" ht="16.5">
      <c r="B110" s="82"/>
    </row>
    <row r="111" spans="2:6" ht="16.5">
      <c r="B111" s="82"/>
    </row>
    <row r="112" spans="2:6" ht="16.5">
      <c r="B112" s="84"/>
    </row>
    <row r="113" spans="2:6" ht="16.5">
      <c r="B113" s="84"/>
      <c r="C113" s="78"/>
      <c r="D113" s="79"/>
      <c r="E113" s="80"/>
      <c r="F113" s="53"/>
    </row>
    <row r="114" spans="2:6">
      <c r="B114" s="81"/>
      <c r="C114" s="78"/>
      <c r="D114" s="79"/>
      <c r="E114" s="80"/>
      <c r="F114" s="53"/>
    </row>
    <row r="115" spans="2:6">
      <c r="C115" s="78"/>
      <c r="D115" s="79"/>
      <c r="E115" s="80"/>
      <c r="F115" s="53"/>
    </row>
    <row r="116" spans="2:6">
      <c r="C116" s="78"/>
      <c r="D116" s="79"/>
      <c r="E116" s="80"/>
      <c r="F116" s="53"/>
    </row>
    <row r="117" spans="2:6">
      <c r="C117" s="78"/>
      <c r="D117" s="79"/>
      <c r="E117" s="80"/>
      <c r="F117" s="53"/>
    </row>
    <row r="118" spans="2:6">
      <c r="C118" s="78"/>
      <c r="D118" s="79"/>
      <c r="E118" s="80"/>
      <c r="F118" s="53"/>
    </row>
    <row r="119" spans="2:6">
      <c r="C119" s="78"/>
      <c r="D119" s="79"/>
      <c r="E119" s="80"/>
      <c r="F119" s="53"/>
    </row>
    <row r="120" spans="2:6">
      <c r="C120" s="78"/>
      <c r="D120" s="79"/>
      <c r="E120" s="80"/>
      <c r="F120" s="53"/>
    </row>
    <row r="121" spans="2:6">
      <c r="C121" s="78"/>
      <c r="D121" s="79"/>
      <c r="E121" s="80"/>
      <c r="F121" s="53"/>
    </row>
    <row r="122" spans="2:6">
      <c r="C122" s="78"/>
      <c r="D122" s="79"/>
      <c r="E122" s="80"/>
      <c r="F122" s="53"/>
    </row>
    <row r="123" spans="2:6">
      <c r="C123" s="78"/>
      <c r="D123" s="79"/>
      <c r="E123" s="80"/>
      <c r="F123" s="53"/>
    </row>
  </sheetData>
  <mergeCells count="3">
    <mergeCell ref="C2:K2"/>
    <mergeCell ref="G4:H4"/>
    <mergeCell ref="I4:J4"/>
  </mergeCells>
  <pageMargins left="0.70866141732283472" right="0.70866141732283472" top="0.74803149606299213" bottom="0.74803149606299213" header="0.31496062992125984" footer="0.31496062992125984"/>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75"/>
      <c r="C1" s="275"/>
      <c r="D1" s="275"/>
      <c r="E1" s="275"/>
      <c r="F1" s="275"/>
      <c r="G1" s="275"/>
      <c r="H1" s="275"/>
      <c r="I1" s="275"/>
      <c r="J1" s="275"/>
      <c r="K1" s="275"/>
    </row>
    <row r="2" spans="2:11">
      <c r="B2" s="11"/>
      <c r="C2" s="11"/>
      <c r="D2" s="11"/>
      <c r="E2" s="11"/>
      <c r="F2" s="11"/>
      <c r="G2" s="11"/>
      <c r="H2" s="71"/>
      <c r="I2" s="11"/>
      <c r="J2" s="11"/>
      <c r="K2" s="11"/>
    </row>
    <row r="3" spans="2:11" ht="15" customHeight="1">
      <c r="G3" s="276" t="s">
        <v>44</v>
      </c>
      <c r="H3" s="276"/>
      <c r="I3" s="276" t="s">
        <v>45</v>
      </c>
      <c r="J3" s="276"/>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5">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20"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6"/>
      <c r="D101" s="49"/>
      <c r="E101" s="50"/>
      <c r="F101" s="47"/>
      <c r="G101" s="51"/>
      <c r="H101" s="51"/>
      <c r="I101" s="51"/>
      <c r="J101" s="54"/>
      <c r="K101" s="51"/>
    </row>
    <row r="102" spans="1:12">
      <c r="B102" s="105"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6"/>
      <c r="D105" s="49"/>
      <c r="E105" s="50"/>
      <c r="F105" s="47"/>
      <c r="G105" s="51"/>
      <c r="H105" s="51"/>
      <c r="I105" s="51"/>
      <c r="J105" s="54"/>
      <c r="K105" s="51"/>
    </row>
    <row r="106" spans="1:12" s="34" customFormat="1">
      <c r="B106" s="61"/>
      <c r="C106" s="107"/>
      <c r="D106" s="49"/>
      <c r="E106" s="50"/>
      <c r="F106" s="47"/>
      <c r="G106" s="51"/>
      <c r="H106" s="51"/>
      <c r="I106" s="51"/>
      <c r="J106" s="47"/>
      <c r="K106" s="51"/>
    </row>
    <row r="107" spans="1:12" s="34" customFormat="1">
      <c r="B107" s="61"/>
      <c r="C107" s="108"/>
      <c r="D107" s="49"/>
      <c r="E107" s="50"/>
      <c r="F107" s="47"/>
      <c r="G107" s="51"/>
      <c r="H107" s="51"/>
      <c r="I107" s="51"/>
      <c r="J107" s="47"/>
      <c r="K107" s="51"/>
      <c r="L107" s="37"/>
    </row>
    <row r="108" spans="1:12" s="51" customFormat="1">
      <c r="B108" s="61"/>
      <c r="C108" s="59"/>
      <c r="D108" s="49"/>
      <c r="E108" s="50"/>
      <c r="F108" s="47"/>
      <c r="J108" s="47"/>
    </row>
    <row r="109" spans="1:12" s="34" customFormat="1">
      <c r="B109" s="109"/>
      <c r="C109" s="51"/>
      <c r="D109" s="49"/>
      <c r="E109" s="50"/>
      <c r="F109" s="47"/>
      <c r="G109" s="51"/>
      <c r="H109" s="51"/>
      <c r="I109" s="51"/>
      <c r="J109" s="47"/>
      <c r="K109" s="51"/>
    </row>
    <row r="110" spans="1:12" s="51" customFormat="1">
      <c r="B110" s="62"/>
      <c r="D110" s="49"/>
      <c r="E110" s="50"/>
      <c r="F110" s="47"/>
      <c r="J110" s="47"/>
    </row>
    <row r="111" spans="1:12" s="34" customFormat="1">
      <c r="B111" s="95"/>
      <c r="C111" s="51"/>
      <c r="D111" s="49"/>
      <c r="E111" s="50"/>
      <c r="F111" s="47"/>
      <c r="G111" s="54"/>
      <c r="H111" s="54"/>
      <c r="I111" s="55"/>
      <c r="J111" s="47"/>
      <c r="K111" s="47"/>
    </row>
    <row r="112" spans="1:12" s="34" customFormat="1">
      <c r="B112" s="110"/>
      <c r="C112" s="51"/>
      <c r="D112" s="49"/>
      <c r="E112" s="50"/>
      <c r="F112" s="47"/>
      <c r="G112" s="54"/>
      <c r="H112" s="54"/>
      <c r="I112" s="55"/>
      <c r="J112" s="47"/>
      <c r="K112" s="47"/>
    </row>
    <row r="113" spans="2:26" s="34" customFormat="1">
      <c r="B113" s="95"/>
      <c r="C113" s="51"/>
      <c r="D113" s="49"/>
      <c r="E113" s="50"/>
      <c r="F113" s="47"/>
      <c r="G113" s="54"/>
      <c r="H113" s="54"/>
      <c r="I113" s="55"/>
      <c r="J113" s="47"/>
      <c r="K113" s="47"/>
    </row>
    <row r="114" spans="2:26" s="51" customFormat="1">
      <c r="B114" s="111"/>
      <c r="D114" s="49"/>
      <c r="E114" s="50"/>
      <c r="F114" s="47"/>
      <c r="G114" s="54"/>
      <c r="H114" s="54"/>
      <c r="I114" s="55"/>
      <c r="J114" s="47"/>
      <c r="K114" s="47"/>
    </row>
    <row r="115" spans="2:26" s="51" customFormat="1">
      <c r="B115" s="95"/>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c r="B117" s="121"/>
      <c r="C117" s="122"/>
      <c r="D117" s="123"/>
      <c r="E117" s="124"/>
      <c r="F117" s="125"/>
      <c r="G117" s="126"/>
      <c r="H117" s="126"/>
      <c r="I117" s="126"/>
      <c r="J117" s="126"/>
      <c r="K117" s="67"/>
    </row>
    <row r="118" spans="2:26" s="69" customFormat="1">
      <c r="B118" s="66"/>
      <c r="C118" s="51"/>
      <c r="D118" s="7"/>
      <c r="E118" s="5"/>
      <c r="F118" s="6"/>
      <c r="G118" s="56"/>
      <c r="H118" s="56"/>
      <c r="I118" s="56"/>
      <c r="J118" s="117"/>
      <c r="K118" s="90"/>
    </row>
    <row r="119" spans="2:26" s="66" customFormat="1">
      <c r="C119" s="51"/>
      <c r="D119" s="7"/>
      <c r="E119" s="5"/>
      <c r="F119" s="6"/>
      <c r="G119" s="56"/>
      <c r="H119" s="56"/>
      <c r="I119" s="56"/>
      <c r="J119" s="117"/>
      <c r="K119" s="90"/>
    </row>
    <row r="120" spans="2:26" s="66" customFormat="1" ht="15">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5">
      <c r="B121" s="272"/>
      <c r="C121" s="272"/>
      <c r="D121" s="272"/>
      <c r="E121" s="272"/>
      <c r="F121" s="272"/>
      <c r="G121" s="272"/>
      <c r="H121" s="272"/>
      <c r="I121" s="272"/>
      <c r="J121" s="272"/>
      <c r="K121" s="272"/>
      <c r="L121" s="68"/>
      <c r="M121" s="68"/>
      <c r="N121" s="68"/>
      <c r="O121" s="68"/>
      <c r="P121" s="68"/>
      <c r="Q121" s="68"/>
      <c r="R121" s="68"/>
      <c r="S121" s="68"/>
      <c r="T121" s="68"/>
      <c r="U121" s="68"/>
      <c r="V121" s="68"/>
      <c r="W121" s="68"/>
      <c r="X121" s="68"/>
      <c r="Y121" s="68"/>
      <c r="Z121" s="68"/>
    </row>
    <row r="122" spans="2:26" s="69" customFormat="1" ht="15">
      <c r="B122" s="272"/>
      <c r="C122" s="272"/>
      <c r="D122" s="272"/>
      <c r="E122" s="272"/>
      <c r="F122" s="272"/>
      <c r="G122" s="272"/>
      <c r="H122" s="272"/>
      <c r="I122" s="272"/>
      <c r="J122" s="272"/>
      <c r="K122" s="272"/>
      <c r="L122" s="68"/>
      <c r="M122" s="68"/>
      <c r="N122" s="68"/>
      <c r="O122" s="68"/>
      <c r="P122" s="68"/>
      <c r="Q122" s="68"/>
      <c r="R122" s="68"/>
      <c r="S122" s="68"/>
      <c r="T122" s="68"/>
      <c r="U122" s="68"/>
      <c r="V122" s="68"/>
      <c r="W122" s="68"/>
      <c r="X122" s="68"/>
      <c r="Y122" s="68"/>
      <c r="Z122" s="68"/>
    </row>
    <row r="123" spans="2:26" s="69" customFormat="1">
      <c r="B123" s="61"/>
      <c r="C123" s="273"/>
      <c r="D123" s="273"/>
      <c r="E123" s="273"/>
      <c r="F123" s="273"/>
      <c r="G123" s="273"/>
      <c r="H123" s="273"/>
      <c r="I123" s="273"/>
      <c r="J123" s="273"/>
      <c r="K123" s="273"/>
      <c r="L123" s="47"/>
      <c r="M123" s="51"/>
      <c r="N123" s="51"/>
      <c r="O123" s="68"/>
      <c r="P123" s="68"/>
      <c r="Q123" s="68"/>
      <c r="R123" s="68"/>
      <c r="S123" s="68"/>
      <c r="T123" s="68"/>
      <c r="U123" s="68"/>
      <c r="V123" s="68"/>
      <c r="W123" s="68"/>
      <c r="X123" s="68"/>
      <c r="Y123" s="68"/>
      <c r="Z123" s="68"/>
    </row>
    <row r="124" spans="2:26" s="69" customFormat="1" ht="15">
      <c r="B124" s="61"/>
      <c r="C124" s="273"/>
      <c r="D124" s="273"/>
      <c r="E124" s="273"/>
      <c r="F124" s="273"/>
      <c r="G124" s="273"/>
      <c r="H124" s="273"/>
      <c r="I124" s="273"/>
      <c r="J124" s="273"/>
      <c r="K124" s="273"/>
      <c r="L124" s="68"/>
      <c r="M124" s="68"/>
      <c r="N124" s="68"/>
      <c r="O124" s="68"/>
      <c r="P124" s="68"/>
      <c r="Q124" s="68"/>
      <c r="R124" s="68"/>
      <c r="S124" s="68"/>
      <c r="T124" s="68"/>
      <c r="U124" s="68"/>
      <c r="V124" s="68"/>
      <c r="W124" s="68"/>
      <c r="X124" s="68"/>
      <c r="Y124" s="68"/>
      <c r="Z124" s="68"/>
    </row>
    <row r="125" spans="2:26" s="69" customFormat="1" ht="15">
      <c r="B125" s="61"/>
      <c r="C125" s="273"/>
      <c r="D125" s="273"/>
      <c r="E125" s="273"/>
      <c r="F125" s="273"/>
      <c r="G125" s="273"/>
      <c r="H125" s="273"/>
      <c r="I125" s="273"/>
      <c r="J125" s="273"/>
      <c r="K125" s="273"/>
      <c r="L125" s="68"/>
      <c r="M125" s="68"/>
      <c r="N125" s="68"/>
      <c r="O125" s="68"/>
      <c r="P125" s="68"/>
      <c r="Q125" s="68"/>
      <c r="R125" s="68"/>
      <c r="S125" s="68"/>
      <c r="T125" s="68"/>
      <c r="U125" s="68"/>
      <c r="V125" s="68"/>
      <c r="W125" s="68"/>
      <c r="X125" s="68"/>
      <c r="Y125" s="68"/>
      <c r="Z125" s="68"/>
    </row>
    <row r="126" spans="2:26" s="69" customFormat="1" ht="15">
      <c r="B126" s="66"/>
      <c r="C126" s="273"/>
      <c r="D126" s="273"/>
      <c r="E126" s="273"/>
      <c r="F126" s="273"/>
      <c r="G126" s="273"/>
      <c r="H126" s="273"/>
      <c r="I126" s="273"/>
      <c r="J126" s="273"/>
      <c r="K126" s="273"/>
    </row>
    <row r="127" spans="2:26" s="69" customFormat="1" ht="15">
      <c r="B127" s="272"/>
      <c r="C127" s="272"/>
      <c r="D127" s="272"/>
      <c r="E127" s="272"/>
      <c r="F127" s="272"/>
      <c r="G127" s="272"/>
      <c r="H127" s="272"/>
      <c r="I127" s="272"/>
      <c r="J127" s="272"/>
      <c r="K127" s="272"/>
    </row>
    <row r="128" spans="2:26" s="69" customFormat="1" ht="15">
      <c r="B128" s="272"/>
      <c r="C128" s="272"/>
      <c r="D128" s="272"/>
      <c r="E128" s="272"/>
      <c r="F128" s="272"/>
      <c r="G128" s="272"/>
      <c r="H128" s="272"/>
      <c r="I128" s="272"/>
      <c r="J128" s="272"/>
      <c r="K128" s="272"/>
    </row>
    <row r="129" spans="1:11" ht="16.5">
      <c r="A129" s="81"/>
      <c r="B129" s="119"/>
      <c r="C129" s="51"/>
      <c r="D129" s="49"/>
      <c r="E129" s="50"/>
      <c r="F129" s="47"/>
      <c r="G129" s="47"/>
      <c r="H129" s="88"/>
      <c r="I129" s="47"/>
      <c r="J129" s="47"/>
      <c r="K129" s="47"/>
    </row>
    <row r="130" spans="1:11" ht="16.5">
      <c r="A130" s="81"/>
      <c r="B130" s="82"/>
    </row>
    <row r="131" spans="1:11" ht="16.5">
      <c r="A131" s="81"/>
      <c r="B131" s="82"/>
    </row>
    <row r="132" spans="1:11" ht="16.5">
      <c r="A132" s="81"/>
      <c r="B132" s="83"/>
    </row>
    <row r="133" spans="1:11" ht="16.5">
      <c r="A133" s="81"/>
      <c r="B133" s="82"/>
    </row>
    <row r="134" spans="1:11" ht="16.5">
      <c r="A134" s="81"/>
      <c r="B134" s="82"/>
    </row>
    <row r="135" spans="1:11" ht="16.5">
      <c r="A135" s="81"/>
      <c r="B135" s="82"/>
    </row>
    <row r="136" spans="1:11" ht="16.5">
      <c r="A136" s="81"/>
      <c r="B136" s="84"/>
    </row>
    <row r="137" spans="1:11" ht="16.5">
      <c r="A137" s="81"/>
      <c r="B137" s="84"/>
      <c r="C137" s="78"/>
      <c r="D137" s="79"/>
      <c r="E137" s="80"/>
      <c r="F137" s="53"/>
      <c r="G137" s="53"/>
      <c r="I137" s="53"/>
      <c r="J137" s="53"/>
      <c r="K137" s="53"/>
    </row>
    <row r="138" spans="1:11">
      <c r="A138" s="81"/>
      <c r="B138" s="81"/>
      <c r="C138" s="78"/>
      <c r="D138" s="79"/>
      <c r="E138" s="80"/>
      <c r="F138" s="53"/>
      <c r="G138" s="53"/>
      <c r="I138" s="53"/>
      <c r="J138" s="53"/>
      <c r="K138" s="53"/>
    </row>
    <row r="139" spans="1:11">
      <c r="C139" s="78"/>
      <c r="D139" s="79"/>
      <c r="E139" s="80"/>
      <c r="F139" s="53"/>
      <c r="G139" s="53"/>
      <c r="I139" s="53"/>
      <c r="J139" s="53"/>
      <c r="K139" s="53"/>
    </row>
    <row r="140" spans="1:11">
      <c r="C140" s="78"/>
      <c r="D140" s="79"/>
      <c r="E140" s="80"/>
      <c r="F140" s="53"/>
      <c r="G140" s="53"/>
      <c r="I140" s="53"/>
      <c r="J140" s="53"/>
      <c r="K140" s="53"/>
    </row>
    <row r="141" spans="1:11">
      <c r="C141" s="78"/>
      <c r="D141" s="79"/>
      <c r="E141" s="80"/>
      <c r="F141" s="53"/>
      <c r="G141" s="53"/>
      <c r="I141" s="53"/>
      <c r="J141" s="53"/>
      <c r="K141" s="53"/>
    </row>
    <row r="142" spans="1:11">
      <c r="C142" s="78"/>
      <c r="D142" s="79"/>
      <c r="E142" s="80"/>
      <c r="F142" s="53"/>
      <c r="G142" s="53"/>
      <c r="I142" s="53"/>
      <c r="J142" s="53"/>
      <c r="K142" s="53"/>
    </row>
    <row r="143" spans="1:11">
      <c r="C143" s="78"/>
      <c r="D143" s="79"/>
      <c r="E143" s="80"/>
      <c r="F143" s="53"/>
      <c r="G143" s="53"/>
      <c r="I143" s="53"/>
      <c r="J143" s="53"/>
      <c r="K143" s="53"/>
    </row>
    <row r="144" spans="1: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VarMensual</vt:lpstr>
      <vt:lpstr>AIF</vt:lpstr>
      <vt:lpstr>enero</vt:lpstr>
      <vt:lpstr>SALIDA PRENSA ENERO</vt:lpstr>
      <vt:lpstr>enero!Área_de_impresión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2023-02-24T16:40:29Z</cp:lastPrinted>
  <dcterms:created xsi:type="dcterms:W3CDTF">2017-02-01T16:55:20Z</dcterms:created>
  <dcterms:modified xsi:type="dcterms:W3CDTF">2023-02-24T16:41:07Z</dcterms:modified>
</cp:coreProperties>
</file>