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23.11 Caja Noviembre 23\Publicacion\"/>
    </mc:Choice>
  </mc:AlternateContent>
  <bookViews>
    <workbookView xWindow="0" yWindow="0" windowWidth="17490" windowHeight="11910" firstSheet="1" activeTab="1"/>
  </bookViews>
  <sheets>
    <sheet name="VarMensual" sheetId="15" state="hidden" r:id="rId1"/>
    <sheet name="AIF" sheetId="22" r:id="rId2"/>
    <sheet name="Nov" sheetId="24" r:id="rId3"/>
    <sheet name="Mensualización" sheetId="25" r:id="rId4"/>
    <sheet name="SALIDA PRENSA ENERO" sheetId="16" state="hidden" r:id="rId5"/>
  </sheets>
  <definedNames>
    <definedName name="_xlnm.Print_Area" localSheetId="1">AIF!#REF!</definedName>
    <definedName name="_xlnm.Print_Area" localSheetId="3">Mensualización!$A$1:$Q$81</definedName>
    <definedName name="_xlnm.Print_Area" localSheetId="2">Nov!$A$1:$O$81</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7" i="25" l="1"/>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<sst xmlns="http://schemas.openxmlformats.org/spreadsheetml/2006/main" count="484" uniqueCount="239">
  <si>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</si>
  <si>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</si>
  <si>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</si>
  <si>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</si>
  <si>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</si>
  <si>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</si>
  <si>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</si>
  <si>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</si>
  <si>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</si>
  <si>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</si>
  <si>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</si>
  <si>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</si>
  <si>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</si>
  <si>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</si>
  <si>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</si>
  <si>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</si>
  <si>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</si>
  <si>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</si>
  <si>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</si>
  <si>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</si>
  <si>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</si>
  <si>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</si>
  <si>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</si>
  <si>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</si>
  <si>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</si>
  <si>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</si>
  <si>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</si>
  <si>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</si>
  <si>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</si>
  <si>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</si>
  <si>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</si>
  <si>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</si>
  <si>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</si>
  <si>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</si>
  <si>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</si>
  <si>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</si>
  <si>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</si>
  <si>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</si>
  <si>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</si>
  <si>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</si>
  <si>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</si>
  <si>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</si>
  <si>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</si>
  <si>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</si>
  <si>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</si>
  <si>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</si>
  <si>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</si>
  <si>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</si>
  <si>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</si>
  <si>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</si>
  <si>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</si>
  <si>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</si>
  <si>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</si>
  <si>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</si>
  <si>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</si>
  <si>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</si>
  <si>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</si>
  <si>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</si>
  <si>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</si>
  <si>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</si>
  <si>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</si>
  <si>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</si>
  <si>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</si>
  <si>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</si>
  <si>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</si>
  <si>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</si>
  <si>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</si>
  <si>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</si>
  <si>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</si>
  <si>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</si>
  <si>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</si>
  <si>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</si>
  <si>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</si>
  <si>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</si>
  <si>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</si>
  <si>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</si>
  <si>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</si>
  <si>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</si>
  <si>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</si>
  <si>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</si>
  <si>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</si>
  <si>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</si>
  <si>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</si>
  <si>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</si>
  <si>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</si>
  <si>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</si>
  <si>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</si>
  <si>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</si>
  <si>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</si>
  <si>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</si>
  <si>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</si>
  <si>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</si>
  <si>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</si>
  <si>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</si>
  <si>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</si>
  <si>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</si>
  <si>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</si>
  <si>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</si>
  <si>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</si>
  <si>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</si>
  <si>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</si>
  <si>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</si>
  <si>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</si>
  <si>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</si>
  <si>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</si>
  <si>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</si>
  <si>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</si>
  <si>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</si>
  <si>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</si>
  <si>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</si>
  <si>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</si>
  <si>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</si>
  <si>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</si>
  <si>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</si>
  <si>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</si>
  <si>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</si>
  <si>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</si>
  <si>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</si>
  <si>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Rentas por colocaciones de emisiones primarias</t>
  </si>
  <si>
    <t>Rentas por emisión primaria que excenden límite del PFE</t>
  </si>
  <si>
    <t>RESULTADO PRIMARIO según Programa Facilidades Extendidas</t>
  </si>
  <si>
    <t>SECRETARIA DE HACIENDA</t>
  </si>
  <si>
    <t xml:space="preserve">EJECUCION  PROVISORIA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</si>
  <si>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</si>
  <si>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</si>
  <si>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</si>
  <si>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</si>
  <si>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</si>
  <si>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</si>
  <si>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</si>
  <si>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</si>
  <si>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</si>
  <si>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</si>
  <si>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</si>
  <si>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</si>
  <si>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</si>
  <si>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</si>
  <si>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</si>
  <si>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</si>
  <si>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</si>
  <si>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</si>
  <si>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</si>
  <si>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</si>
  <si>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</si>
  <si>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</si>
  <si>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</si>
  <si>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</si>
  <si>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</si>
  <si>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</si>
  <si>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</si>
  <si>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</si>
  <si>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</si>
  <si>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</si>
  <si>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</si>
  <si>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</si>
  <si>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</si>
  <si>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</si>
  <si>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</si>
  <si>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</si>
  <si>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</si>
  <si>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</si>
  <si>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</si>
  <si>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</si>
  <si>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</si>
  <si>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</si>
  <si>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</si>
  <si>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</si>
  <si>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</si>
  <si>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</si>
  <si>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</si>
  <si>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</si>
  <si>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</si>
  <si>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</si>
  <si>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</si>
  <si>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</si>
  <si>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</si>
  <si>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</si>
  <si>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</si>
  <si>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</si>
  <si>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</si>
  <si>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</si>
  <si>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</si>
  <si>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</si>
  <si>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</si>
  <si>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</si>
  <si>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</si>
  <si>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</si>
  <si>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</si>
  <si>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</si>
  <si>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</si>
  <si>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</si>
  <si>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</si>
  <si>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</si>
  <si>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</si>
  <si>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</si>
  <si>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</si>
  <si>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</si>
  <si>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</si>
  <si>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</si>
  <si>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</si>
  <si>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</si>
  <si>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</si>
  <si>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</si>
  <si>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</si>
  <si>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XV)</t>
  </si>
  <si>
    <t>- RENTAS PERCIBIDAS DEL BCRA</t>
  </si>
  <si>
    <t>- RENTAS PÚBL. PERCIBIDAS POR EL FGS Y OTROS</t>
  </si>
  <si>
    <t>- INTERESES PAGADOS INTRA-SECTOR PÚBLICO</t>
  </si>
  <si>
    <t xml:space="preserve">Otros Gastos Corrientes     </t>
  </si>
  <si>
    <t>Base caja - En millones de pesos</t>
  </si>
  <si>
    <t>Base Caja - En millones de pesos</t>
  </si>
  <si>
    <t xml:space="preserve">     - RENTAS DE LA PROPIEDAD NETAS (1)</t>
  </si>
  <si>
    <t xml:space="preserve">       . Intereses Netos (2)</t>
  </si>
  <si>
    <t>SUPERAVIT PRIMARIO (XI-XII)</t>
  </si>
  <si>
    <t>RESULTADO FINANCIERO (XI-XIII)</t>
  </si>
  <si>
    <t>SECTOR PUBLICO BASE CAJA - NOVIEMBRE 2023</t>
  </si>
  <si>
    <r>
      <rPr>
        <b/>
        <sz val="10"/>
        <rFont val="Arial"/>
        <family val="2"/>
      </rPr>
      <t xml:space="preserve">(1) </t>
    </r>
    <r>
      <rPr>
        <sz val="10"/>
        <rFont val="Arial"/>
        <family val="2"/>
      </rPr>
      <t>Excluye las siguientes rentas de la propiedad:</t>
    </r>
  </si>
  <si>
    <t xml:space="preserve">- las generadas por activos del Sector Público no Financiero en posesión del FGS por $10.244,7 M. </t>
  </si>
  <si>
    <t>- las generadas por activos del Sector Público no Financiero en posesión de organismos del Sector Público no Financiero excluyendo el FGS por $6,4 M.</t>
  </si>
  <si>
    <r>
      <rPr>
        <b/>
        <sz val="10"/>
        <color indexed="8"/>
        <rFont val="Arial"/>
        <family val="2"/>
      </rPr>
      <t>(2)</t>
    </r>
    <r>
      <rPr>
        <sz val="10"/>
        <color indexed="8"/>
        <rFont val="Arial"/>
        <family val="2"/>
      </rPr>
      <t xml:space="preserve"> Excluye intereses pagados Intra-Sector Público Nacional por $10.251,1 M.</t>
    </r>
  </si>
  <si>
    <t xml:space="preserve">Resto tributarios    </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</si>
  <si>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</si>
  <si>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</si>
  <si>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</si>
  <si>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</si>
  <si>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</si>
  <si>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</si>
  <si>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</si>
  <si>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</si>
  <si>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</si>
  <si>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</si>
  <si>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</si>
  <si>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</si>
  <si>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</si>
  <si>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</si>
  <si>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</si>
  <si>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</si>
  <si>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</si>
  <si>
    <t>ESQUEMA AHORRO - INVERSION - FINANCIAMIENTO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</si>
</sst>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
    <numFmt numFmtId="174" formatCode="0.0____"/>
    <numFmt numFmtId="175" formatCode="_-* #,##0.00\ _P_t_s_-;\-* #,##0.00\ _P_t_s_-;_-* &quot;-&quot;??\ _P_t_s_-;_-@_-"/>
  </numFmts>
  <fonts count="81">
    <font>
      <sz val="11"/>
      <color theme="1"/>
      <name val="Calibri"/>
      <family val="2"/>
      <scheme val="minor"/>
    </font>
    <font>
      <sz val="10"/>
      <color theme="1"/>
      <name val="Open Sans"/>
    </font>
    <font>
      <b/>
      <sz val="12"/>
      <color theme="1"/>
      <name val="Open Sans"/>
    </font>
    <font>
      <b/>
      <sz val="9"/>
      <color theme="1"/>
      <name val="Open Sans"/>
    </font>
    <font>
      <b/>
      <sz val="11"/>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1"/>
      <name val="Calibri"/>
      <family val="2"/>
      <scheme val="minor"/>
    </font>
    <font>
      <sz val="10"/>
      <name val="Arial"/>
      <family val="2"/>
    </font>
    <font>
      <u/>
      <sz val="10"/>
      <name val="Arial"/>
      <family val="2"/>
    </font>
    <font>
      <b/>
      <i/>
      <sz val="12"/>
      <name val="Arial"/>
      <family val="2"/>
    </font>
    <font>
      <i/>
      <sz val="10"/>
      <color indexed="8"/>
      <name val="Arial"/>
      <family val="2"/>
    </font>
    <font>
      <sz val="10"/>
      <color indexed="8"/>
      <name val="Arial"/>
      <family val="2"/>
    </font>
    <font>
      <b/>
      <sz val="10"/>
      <color indexed="8"/>
      <name val="Arial"/>
      <family val="2"/>
    </font>
    <font>
      <sz val="10"/>
      <color theme="1"/>
      <name val="Arial"/>
      <family val="2"/>
    </font>
    <font>
      <b/>
      <sz val="10"/>
      <color theme="1"/>
      <name val="Arial"/>
      <family val="2"/>
    </font>
    <font>
      <sz val="10"/>
      <color indexed="10"/>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1">
    <xf numFmtId="0" fontId="0" fillId="0" borderId="0"/>
    <xf numFmtId="9" fontId="14" fillId="0" borderId="0" applyFont="0" applyFill="0" applyBorder="0" applyAlignment="0" applyProtection="0"/>
    <xf numFmtId="0" fontId="15" fillId="0" borderId="0"/>
    <xf numFmtId="0" fontId="34" fillId="0" borderId="0" applyNumberFormat="0" applyFill="0" applyBorder="0" applyAlignment="0" applyProtection="0"/>
    <xf numFmtId="0" fontId="35" fillId="0" borderId="1"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0" applyNumberFormat="0" applyFill="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0" applyNumberFormat="0" applyBorder="0" applyAlignment="0" applyProtection="0"/>
    <xf numFmtId="0" fontId="41" fillId="8" borderId="4" applyNumberFormat="0" applyAlignment="0" applyProtection="0"/>
    <xf numFmtId="0" fontId="42" fillId="9" borderId="5" applyNumberFormat="0" applyAlignment="0" applyProtection="0"/>
    <xf numFmtId="0" fontId="43" fillId="9" borderId="4" applyNumberFormat="0" applyAlignment="0" applyProtection="0"/>
    <xf numFmtId="0" fontId="44" fillId="0" borderId="6" applyNumberFormat="0" applyFill="0" applyAlignment="0" applyProtection="0"/>
    <xf numFmtId="0" fontId="45" fillId="10" borderId="7" applyNumberFormat="0" applyAlignment="0" applyProtection="0"/>
    <xf numFmtId="0" fontId="46" fillId="0" borderId="0" applyNumberFormat="0" applyFill="0" applyBorder="0" applyAlignment="0" applyProtection="0"/>
    <xf numFmtId="0" fontId="14" fillId="11" borderId="8" applyNumberFormat="0" applyFont="0" applyAlignment="0" applyProtection="0"/>
    <xf numFmtId="0" fontId="47" fillId="0" borderId="0" applyNumberFormat="0" applyFill="0" applyBorder="0" applyAlignment="0" applyProtection="0"/>
    <xf numFmtId="0" fontId="16" fillId="0" borderId="9" applyNumberFormat="0" applyFill="0" applyAlignment="0" applyProtection="0"/>
    <xf numFmtId="0" fontId="48"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48" fillId="35" borderId="0" applyNumberFormat="0" applyBorder="0" applyAlignment="0" applyProtection="0"/>
    <xf numFmtId="0" fontId="35" fillId="0" borderId="1" applyNumberFormat="0" applyFill="0" applyAlignment="0" applyProtection="0"/>
    <xf numFmtId="43" fontId="14" fillId="0" borderId="0" applyFont="0" applyFill="0" applyBorder="0" applyAlignment="0" applyProtection="0"/>
    <xf numFmtId="0" fontId="15" fillId="0" borderId="0"/>
    <xf numFmtId="43" fontId="14" fillId="0" borderId="0" applyFont="0" applyFill="0" applyBorder="0" applyAlignment="0" applyProtection="0"/>
    <xf numFmtId="0" fontId="72" fillId="0" borderId="0"/>
    <xf numFmtId="175" fontId="15" fillId="0" borderId="0" applyFont="0" applyFill="0" applyBorder="0" applyAlignment="0" applyProtection="0"/>
    <xf numFmtId="0" fontId="14" fillId="0" borderId="0"/>
  </cellStyleXfs>
  <cellXfs count="294">
    <xf numFmtId="0" fontId="0" fillId="0" borderId="0" xfId="0"/>
    <xf numFmtId="0" fontId="6"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9" fillId="0" borderId="0" xfId="0" applyFont="1" applyFill="1" applyAlignment="1">
      <alignment vertical="center"/>
    </xf>
    <xf numFmtId="0" fontId="11" fillId="2" borderId="0" xfId="0" applyFont="1" applyFill="1" applyAlignment="1">
      <alignment vertical="center"/>
    </xf>
    <xf numFmtId="0" fontId="10" fillId="2" borderId="0" xfId="0" applyFont="1" applyFill="1" applyAlignment="1">
      <alignment vertical="center"/>
    </xf>
    <xf numFmtId="0" fontId="12" fillId="2" borderId="0" xfId="0" applyFont="1" applyFill="1" applyAlignment="1">
      <alignment vertical="center"/>
    </xf>
    <xf numFmtId="0" fontId="2" fillId="4" borderId="0" xfId="0" applyFont="1" applyFill="1" applyAlignment="1">
      <alignment vertical="center"/>
    </xf>
    <xf numFmtId="0" fontId="4" fillId="4" borderId="0" xfId="0" applyFont="1" applyFill="1" applyAlignment="1">
      <alignment vertical="center"/>
    </xf>
    <xf numFmtId="0" fontId="3" fillId="4" borderId="0" xfId="0" applyFont="1" applyFill="1" applyAlignment="1">
      <alignment vertical="center"/>
    </xf>
    <xf numFmtId="0" fontId="5" fillId="4" borderId="0" xfId="0" applyFont="1" applyFill="1" applyAlignment="1">
      <alignment vertical="center"/>
    </xf>
    <xf numFmtId="167" fontId="9" fillId="2" borderId="0" xfId="0" applyNumberFormat="1" applyFont="1" applyFill="1" applyAlignment="1">
      <alignment vertical="center"/>
    </xf>
    <xf numFmtId="167" fontId="1" fillId="2" borderId="0" xfId="0" applyNumberFormat="1" applyFont="1" applyFill="1" applyAlignment="1">
      <alignment vertical="center"/>
    </xf>
    <xf numFmtId="0" fontId="18" fillId="2" borderId="0" xfId="0" applyFont="1" applyFill="1" applyAlignment="1">
      <alignment vertical="center"/>
    </xf>
    <xf numFmtId="0" fontId="18" fillId="2" borderId="0" xfId="0" applyFont="1" applyFill="1" applyAlignment="1">
      <alignment horizontal="center" vertical="center"/>
    </xf>
    <xf numFmtId="0" fontId="0" fillId="2" borderId="0" xfId="0" applyFont="1" applyFill="1" applyAlignment="1">
      <alignment vertical="center"/>
    </xf>
    <xf numFmtId="0" fontId="19" fillId="2" borderId="0" xfId="0" applyFont="1" applyFill="1" applyAlignment="1">
      <alignment vertical="center"/>
    </xf>
    <xf numFmtId="0" fontId="20" fillId="2" borderId="0" xfId="0" applyFont="1" applyFill="1" applyAlignment="1">
      <alignment vertical="center"/>
    </xf>
    <xf numFmtId="17" fontId="21" fillId="2" borderId="0" xfId="0" applyNumberFormat="1" applyFont="1" applyFill="1" applyAlignment="1">
      <alignment horizontal="center" vertical="center"/>
    </xf>
    <xf numFmtId="17" fontId="21" fillId="2" borderId="0" xfId="0" quotePrefix="1" applyNumberFormat="1"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vertical="center"/>
    </xf>
    <xf numFmtId="0" fontId="21" fillId="4" borderId="0" xfId="0" applyFont="1" applyFill="1" applyAlignment="1">
      <alignment vertical="center"/>
    </xf>
    <xf numFmtId="168" fontId="21" fillId="4" borderId="0" xfId="0" applyNumberFormat="1" applyFont="1" applyFill="1" applyAlignment="1">
      <alignment horizontal="center" vertical="center"/>
    </xf>
    <xf numFmtId="166" fontId="21" fillId="4" borderId="0" xfId="1" applyNumberFormat="1" applyFont="1" applyFill="1" applyAlignment="1">
      <alignment horizontal="center" vertical="center"/>
    </xf>
    <xf numFmtId="164" fontId="21" fillId="2" borderId="0" xfId="0" applyNumberFormat="1" applyFont="1" applyFill="1" applyAlignment="1">
      <alignment horizontal="center" vertical="center"/>
    </xf>
    <xf numFmtId="0" fontId="16" fillId="3" borderId="0" xfId="0" applyFont="1" applyFill="1" applyAlignment="1">
      <alignment vertical="center"/>
    </xf>
    <xf numFmtId="168" fontId="16" fillId="3" borderId="0" xfId="0" applyNumberFormat="1" applyFont="1" applyFill="1" applyAlignment="1">
      <alignment horizontal="center" vertical="center"/>
    </xf>
    <xf numFmtId="166" fontId="16" fillId="3" borderId="0" xfId="1" applyNumberFormat="1" applyFont="1" applyFill="1" applyAlignment="1">
      <alignment horizontal="center" vertical="center"/>
    </xf>
    <xf numFmtId="164" fontId="16" fillId="2" borderId="0" xfId="0" applyNumberFormat="1" applyFont="1" applyFill="1" applyAlignment="1">
      <alignment horizontal="center" vertical="center"/>
    </xf>
    <xf numFmtId="0" fontId="16" fillId="2" borderId="0" xfId="0" applyFont="1" applyFill="1" applyAlignment="1">
      <alignment vertical="center"/>
    </xf>
    <xf numFmtId="0" fontId="23" fillId="2" borderId="0" xfId="0" applyFont="1" applyFill="1" applyAlignment="1">
      <alignment vertical="center"/>
    </xf>
    <xf numFmtId="168" fontId="23" fillId="2" borderId="0" xfId="0" applyNumberFormat="1" applyFont="1" applyFill="1" applyAlignment="1">
      <alignment horizontal="center" vertical="center"/>
    </xf>
    <xf numFmtId="166" fontId="23" fillId="2" borderId="0" xfId="1" applyNumberFormat="1" applyFont="1" applyFill="1" applyAlignment="1">
      <alignment horizontal="center" vertical="center"/>
    </xf>
    <xf numFmtId="164" fontId="23" fillId="2" borderId="0" xfId="0" applyNumberFormat="1" applyFont="1" applyFill="1" applyAlignment="1">
      <alignment horizontal="center" vertical="center"/>
    </xf>
    <xf numFmtId="168" fontId="20" fillId="2" borderId="0" xfId="0" applyNumberFormat="1" applyFont="1" applyFill="1" applyAlignment="1">
      <alignment horizontal="center" vertical="center"/>
    </xf>
    <xf numFmtId="164" fontId="20"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8" fontId="25" fillId="2" borderId="0" xfId="0" applyNumberFormat="1" applyFont="1" applyFill="1" applyAlignment="1">
      <alignment horizontal="center" vertical="center"/>
    </xf>
    <xf numFmtId="166" fontId="25" fillId="2" borderId="0" xfId="1" applyNumberFormat="1" applyFont="1" applyFill="1" applyAlignment="1">
      <alignment horizontal="center" vertical="center"/>
    </xf>
    <xf numFmtId="164" fontId="25" fillId="2" borderId="0" xfId="0" applyNumberFormat="1" applyFont="1" applyFill="1" applyAlignment="1">
      <alignment horizontal="center" vertical="center"/>
    </xf>
    <xf numFmtId="0" fontId="28" fillId="2" borderId="0" xfId="0" applyFont="1" applyFill="1" applyAlignment="1">
      <alignment vertical="center"/>
    </xf>
    <xf numFmtId="0" fontId="29" fillId="2" borderId="0" xfId="0" applyFont="1" applyFill="1" applyAlignment="1">
      <alignment vertical="center"/>
    </xf>
    <xf numFmtId="0" fontId="30" fillId="2" borderId="0" xfId="0" applyFont="1" applyFill="1" applyAlignment="1">
      <alignment vertical="center"/>
    </xf>
    <xf numFmtId="0" fontId="31" fillId="2" borderId="0" xfId="0" applyFont="1" applyFill="1" applyAlignment="1">
      <alignment vertical="center"/>
    </xf>
    <xf numFmtId="168" fontId="32" fillId="2" borderId="0" xfId="0" applyNumberFormat="1" applyFont="1" applyFill="1" applyAlignment="1">
      <alignment horizontal="center" vertical="center"/>
    </xf>
    <xf numFmtId="0" fontId="32" fillId="2" borderId="0" xfId="0" applyFont="1" applyFill="1" applyAlignment="1">
      <alignment horizontal="center" vertical="center"/>
    </xf>
    <xf numFmtId="0" fontId="33" fillId="2" borderId="0" xfId="0" applyFont="1" applyFill="1" applyAlignment="1">
      <alignment vertical="center"/>
    </xf>
    <xf numFmtId="168" fontId="33" fillId="2" borderId="0" xfId="0" applyNumberFormat="1" applyFont="1" applyFill="1" applyAlignment="1">
      <alignment horizontal="center" vertical="center"/>
    </xf>
    <xf numFmtId="0" fontId="46" fillId="2" borderId="0" xfId="0" applyFont="1" applyFill="1" applyAlignment="1">
      <alignment vertical="center"/>
    </xf>
    <xf numFmtId="0" fontId="49" fillId="2" borderId="0" xfId="0" applyFont="1" applyFill="1" applyAlignment="1">
      <alignment vertical="center"/>
    </xf>
    <xf numFmtId="0" fontId="50" fillId="2" borderId="0" xfId="0" applyFont="1" applyFill="1" applyAlignment="1">
      <alignment vertical="center"/>
    </xf>
    <xf numFmtId="17" fontId="21" fillId="0" borderId="0" xfId="0" applyNumberFormat="1" applyFont="1" applyFill="1" applyAlignment="1">
      <alignment horizontal="center" vertical="center"/>
    </xf>
    <xf numFmtId="0" fontId="20" fillId="0" borderId="0" xfId="0" applyFont="1" applyFill="1" applyAlignment="1">
      <alignment vertical="center"/>
    </xf>
    <xf numFmtId="168" fontId="33" fillId="2" borderId="0" xfId="0" applyNumberFormat="1" applyFont="1" applyFill="1" applyAlignment="1">
      <alignment vertical="center"/>
    </xf>
    <xf numFmtId="9" fontId="33" fillId="2" borderId="0" xfId="1" applyFont="1" applyFill="1" applyAlignment="1">
      <alignment vertical="center"/>
    </xf>
    <xf numFmtId="168" fontId="46" fillId="2" borderId="0" xfId="0" applyNumberFormat="1" applyFont="1" applyFill="1" applyAlignment="1">
      <alignment horizontal="center" vertical="center"/>
    </xf>
    <xf numFmtId="0" fontId="7" fillId="0" borderId="0" xfId="0" applyFont="1" applyFill="1" applyAlignment="1">
      <alignment vertical="center"/>
    </xf>
    <xf numFmtId="49" fontId="27" fillId="36" borderId="0" xfId="0" applyNumberFormat="1" applyFont="1" applyFill="1" applyBorder="1" applyAlignment="1">
      <alignment vertical="center"/>
    </xf>
    <xf numFmtId="49" fontId="33" fillId="36" borderId="0" xfId="0" applyNumberFormat="1" applyFont="1" applyFill="1" applyBorder="1" applyAlignment="1">
      <alignment vertical="center"/>
    </xf>
    <xf numFmtId="168" fontId="18" fillId="2" borderId="0" xfId="0" applyNumberFormat="1" applyFont="1" applyFill="1" applyAlignment="1">
      <alignment vertical="center"/>
    </xf>
    <xf numFmtId="165" fontId="33" fillId="36" borderId="0" xfId="0" applyNumberFormat="1" applyFont="1" applyFill="1" applyBorder="1" applyAlignment="1">
      <alignment horizontal="left" vertical="center"/>
    </xf>
    <xf numFmtId="165" fontId="59" fillId="2" borderId="0" xfId="0" applyNumberFormat="1" applyFont="1" applyFill="1" applyBorder="1" applyAlignment="1">
      <alignment horizontal="left" vertical="center"/>
    </xf>
    <xf numFmtId="17" fontId="52" fillId="2" borderId="0" xfId="0" quotePrefix="1" applyNumberFormat="1" applyFont="1" applyFill="1" applyAlignment="1">
      <alignment horizontal="center" vertical="center"/>
    </xf>
    <xf numFmtId="168" fontId="24" fillId="2" borderId="0" xfId="0" applyNumberFormat="1" applyFont="1" applyFill="1" applyAlignment="1">
      <alignment vertical="center"/>
    </xf>
    <xf numFmtId="49" fontId="59" fillId="2" borderId="0" xfId="0" applyNumberFormat="1" applyFont="1" applyFill="1" applyBorder="1" applyAlignment="1">
      <alignment vertical="center"/>
    </xf>
    <xf numFmtId="0" fontId="58" fillId="2" borderId="0" xfId="0" applyFont="1" applyFill="1" applyAlignment="1">
      <alignment vertical="center"/>
    </xf>
    <xf numFmtId="0" fontId="58" fillId="0" borderId="0" xfId="0" applyFont="1" applyFill="1" applyAlignment="1">
      <alignment vertical="center"/>
    </xf>
    <xf numFmtId="0" fontId="60" fillId="0" borderId="0" xfId="0" applyFont="1" applyFill="1" applyAlignment="1">
      <alignment vertical="center"/>
    </xf>
    <xf numFmtId="0" fontId="60" fillId="2" borderId="0" xfId="0" applyFont="1" applyFill="1" applyAlignment="1">
      <alignment vertical="center"/>
    </xf>
    <xf numFmtId="168" fontId="60" fillId="2" borderId="0" xfId="0" applyNumberFormat="1" applyFont="1" applyFill="1" applyAlignment="1">
      <alignment vertical="center"/>
    </xf>
    <xf numFmtId="0" fontId="24" fillId="0" borderId="0" xfId="0" applyFont="1" applyFill="1" applyAlignment="1">
      <alignment horizontal="center" vertical="center"/>
    </xf>
    <xf numFmtId="17" fontId="52" fillId="2" borderId="0" xfId="0" applyNumberFormat="1" applyFont="1" applyFill="1" applyAlignment="1">
      <alignment horizontal="center" vertical="center"/>
    </xf>
    <xf numFmtId="168" fontId="57" fillId="2" borderId="0" xfId="0" applyNumberFormat="1" applyFont="1" applyFill="1" applyAlignment="1">
      <alignment horizontal="center" vertical="center"/>
    </xf>
    <xf numFmtId="0" fontId="27" fillId="0" borderId="0" xfId="0" applyFont="1" applyFill="1" applyAlignment="1">
      <alignment vertical="center"/>
    </xf>
    <xf numFmtId="168" fontId="23" fillId="2" borderId="0" xfId="0" applyNumberFormat="1" applyFont="1" applyFill="1" applyAlignment="1">
      <alignment vertical="center"/>
    </xf>
    <xf numFmtId="169" fontId="18" fillId="2" borderId="0" xfId="0" applyNumberFormat="1" applyFont="1" applyFill="1" applyAlignment="1">
      <alignment vertical="center"/>
    </xf>
    <xf numFmtId="169" fontId="23" fillId="2" borderId="0" xfId="0" applyNumberFormat="1" applyFont="1" applyFill="1" applyAlignment="1">
      <alignment vertical="center"/>
    </xf>
    <xf numFmtId="0" fontId="18" fillId="0" borderId="0" xfId="0" applyFont="1" applyFill="1" applyAlignment="1">
      <alignment vertical="center"/>
    </xf>
    <xf numFmtId="0" fontId="0" fillId="0" borderId="0" xfId="0" applyFont="1" applyFill="1" applyAlignment="1">
      <alignment vertical="center"/>
    </xf>
    <xf numFmtId="0" fontId="19" fillId="0" borderId="0" xfId="0" applyFont="1" applyFill="1" applyAlignment="1">
      <alignment vertical="center"/>
    </xf>
    <xf numFmtId="0" fontId="18" fillId="2" borderId="0" xfId="0" applyFont="1" applyFill="1" applyBorder="1" applyAlignment="1">
      <alignment vertical="center"/>
    </xf>
    <xf numFmtId="0" fontId="61" fillId="0" borderId="0" xfId="0" applyFont="1" applyBorder="1" applyAlignment="1">
      <alignment horizontal="left"/>
    </xf>
    <xf numFmtId="0" fontId="62" fillId="0" borderId="0" xfId="0" applyFont="1" applyBorder="1" applyAlignment="1">
      <alignment horizontal="left"/>
    </xf>
    <xf numFmtId="0" fontId="61" fillId="2" borderId="0" xfId="0" applyFont="1" applyFill="1" applyBorder="1" applyAlignment="1">
      <alignment horizontal="left"/>
    </xf>
    <xf numFmtId="168" fontId="16" fillId="2" borderId="0" xfId="0" applyNumberFormat="1" applyFont="1" applyFill="1" applyAlignment="1">
      <alignment vertical="center"/>
    </xf>
    <xf numFmtId="168" fontId="63" fillId="2" borderId="0" xfId="0" applyNumberFormat="1" applyFont="1" applyFill="1" applyAlignment="1">
      <alignment horizontal="center" vertical="center"/>
    </xf>
    <xf numFmtId="168" fontId="53" fillId="37" borderId="0" xfId="0" applyNumberFormat="1" applyFont="1" applyFill="1" applyAlignment="1">
      <alignment horizontal="center" vertical="center"/>
    </xf>
    <xf numFmtId="0" fontId="33" fillId="0" borderId="0" xfId="0" applyFont="1" applyFill="1" applyAlignment="1">
      <alignment vertical="center"/>
    </xf>
    <xf numFmtId="0" fontId="50" fillId="2" borderId="0" xfId="0" applyFont="1" applyFill="1" applyAlignment="1">
      <alignment horizontal="center" vertical="center"/>
    </xf>
    <xf numFmtId="168" fontId="58" fillId="0" borderId="0" xfId="0" applyNumberFormat="1" applyFont="1" applyFill="1" applyAlignment="1">
      <alignment vertical="center"/>
    </xf>
    <xf numFmtId="168" fontId="58" fillId="2" borderId="0" xfId="0" applyNumberFormat="1" applyFont="1" applyFill="1" applyAlignment="1">
      <alignment vertical="center"/>
    </xf>
    <xf numFmtId="170" fontId="60" fillId="2" borderId="0" xfId="45" applyNumberFormat="1" applyFont="1" applyFill="1" applyAlignment="1">
      <alignment vertical="center"/>
    </xf>
    <xf numFmtId="168" fontId="21" fillId="2" borderId="0" xfId="0" applyNumberFormat="1" applyFont="1" applyFill="1" applyAlignment="1">
      <alignment vertical="center"/>
    </xf>
    <xf numFmtId="171" fontId="21" fillId="2" borderId="0" xfId="0" applyNumberFormat="1" applyFont="1" applyFill="1" applyAlignment="1">
      <alignment vertical="center"/>
    </xf>
    <xf numFmtId="165" fontId="33" fillId="2" borderId="0" xfId="0" applyNumberFormat="1" applyFont="1" applyFill="1" applyBorder="1" applyAlignment="1">
      <alignment horizontal="left" vertical="center"/>
    </xf>
    <xf numFmtId="166" fontId="33" fillId="2" borderId="0" xfId="1" applyNumberFormat="1" applyFont="1" applyFill="1" applyAlignment="1">
      <alignment horizontal="center" vertical="center"/>
    </xf>
    <xf numFmtId="164" fontId="33" fillId="2" borderId="0" xfId="0" applyNumberFormat="1" applyFont="1" applyFill="1" applyAlignment="1">
      <alignment horizontal="center" vertical="center"/>
    </xf>
    <xf numFmtId="0" fontId="21" fillId="0" borderId="0" xfId="0" applyFont="1" applyFill="1" applyAlignment="1">
      <alignment vertical="center"/>
    </xf>
    <xf numFmtId="168" fontId="21" fillId="0" borderId="0" xfId="0" applyNumberFormat="1" applyFont="1" applyFill="1" applyAlignment="1">
      <alignment horizontal="center" vertical="center"/>
    </xf>
    <xf numFmtId="0" fontId="28" fillId="0" borderId="0" xfId="0" applyFont="1" applyFill="1" applyAlignment="1">
      <alignment vertical="center"/>
    </xf>
    <xf numFmtId="166" fontId="21" fillId="0" borderId="0" xfId="1" applyNumberFormat="1" applyFont="1" applyFill="1" applyAlignment="1">
      <alignment horizontal="center" vertical="center"/>
    </xf>
    <xf numFmtId="164" fontId="21" fillId="0" borderId="0" xfId="0" applyNumberFormat="1" applyFont="1" applyFill="1" applyAlignment="1">
      <alignment horizontal="center" vertical="center"/>
    </xf>
    <xf numFmtId="168" fontId="18" fillId="0" borderId="0" xfId="0" applyNumberFormat="1" applyFont="1" applyFill="1" applyAlignment="1">
      <alignment vertical="center"/>
    </xf>
    <xf numFmtId="168" fontId="21" fillId="0" borderId="0" xfId="0" applyNumberFormat="1" applyFont="1" applyFill="1" applyAlignment="1">
      <alignment vertical="center"/>
    </xf>
    <xf numFmtId="49" fontId="15" fillId="36" borderId="0" xfId="0" applyNumberFormat="1" applyFont="1" applyFill="1" applyBorder="1" applyAlignment="1">
      <alignment vertical="center"/>
    </xf>
    <xf numFmtId="49" fontId="33" fillId="36" borderId="0" xfId="0" quotePrefix="1" applyNumberFormat="1" applyFont="1" applyFill="1" applyBorder="1" applyAlignment="1">
      <alignment vertical="center"/>
    </xf>
    <xf numFmtId="165" fontId="33" fillId="0" borderId="0" xfId="0" quotePrefix="1" applyNumberFormat="1" applyFont="1" applyFill="1" applyBorder="1" applyAlignment="1">
      <alignment horizontal="left" vertical="center"/>
    </xf>
    <xf numFmtId="49" fontId="33" fillId="0" borderId="0" xfId="0" quotePrefix="1" applyNumberFormat="1" applyFont="1" applyFill="1" applyBorder="1" applyAlignment="1">
      <alignment horizontal="left" vertical="center"/>
    </xf>
    <xf numFmtId="165" fontId="65" fillId="0" borderId="0" xfId="0" applyNumberFormat="1" applyFont="1" applyFill="1" applyBorder="1" applyAlignment="1">
      <alignment horizontal="left" vertical="center"/>
    </xf>
    <xf numFmtId="165" fontId="33" fillId="0" borderId="0" xfId="0" applyNumberFormat="1" applyFont="1" applyFill="1" applyBorder="1" applyAlignment="1">
      <alignment horizontal="left" vertical="center"/>
    </xf>
    <xf numFmtId="165" fontId="65" fillId="2" borderId="0" xfId="0" applyNumberFormat="1" applyFont="1" applyFill="1" applyBorder="1" applyAlignment="1">
      <alignment horizontal="left" vertical="center"/>
    </xf>
    <xf numFmtId="0" fontId="53" fillId="37" borderId="0" xfId="0" applyFont="1" applyFill="1" applyAlignment="1">
      <alignment vertical="center"/>
    </xf>
    <xf numFmtId="0" fontId="55" fillId="37" borderId="0" xfId="0" applyFont="1" applyFill="1" applyAlignment="1">
      <alignment vertical="center"/>
    </xf>
    <xf numFmtId="0" fontId="67" fillId="37" borderId="0" xfId="0" applyFont="1" applyFill="1" applyAlignment="1">
      <alignment vertical="center"/>
    </xf>
    <xf numFmtId="0" fontId="51" fillId="37" borderId="0" xfId="0" applyFont="1" applyFill="1" applyAlignment="1">
      <alignment vertical="center"/>
    </xf>
    <xf numFmtId="0" fontId="13" fillId="37" borderId="0" xfId="0" applyFont="1" applyFill="1" applyAlignment="1">
      <alignment vertical="center"/>
    </xf>
    <xf numFmtId="168" fontId="55" fillId="0" borderId="0" xfId="0" applyNumberFormat="1" applyFont="1" applyFill="1" applyAlignment="1">
      <alignment vertical="center"/>
    </xf>
    <xf numFmtId="168" fontId="46" fillId="0" borderId="0" xfId="0" applyNumberFormat="1" applyFont="1" applyFill="1" applyAlignment="1">
      <alignment horizontal="center" vertical="center"/>
    </xf>
    <xf numFmtId="0" fontId="69" fillId="0" borderId="0" xfId="0" applyFont="1" applyBorder="1" applyAlignment="1">
      <alignment horizontal="left"/>
    </xf>
    <xf numFmtId="0" fontId="70" fillId="0" borderId="0" xfId="0" applyFont="1"/>
    <xf numFmtId="0" fontId="53" fillId="0" borderId="0" xfId="0" applyFont="1" applyFill="1" applyAlignment="1">
      <alignment vertical="center"/>
    </xf>
    <xf numFmtId="0" fontId="55" fillId="0" borderId="0" xfId="0" applyFont="1" applyFill="1" applyAlignment="1">
      <alignment vertical="center"/>
    </xf>
    <xf numFmtId="0" fontId="67" fillId="0" borderId="0" xfId="0" applyFont="1" applyFill="1" applyAlignment="1">
      <alignment vertical="center"/>
    </xf>
    <xf numFmtId="0" fontId="51" fillId="0" borderId="0" xfId="0" applyFont="1" applyFill="1" applyAlignment="1">
      <alignment vertical="center"/>
    </xf>
    <xf numFmtId="0" fontId="13" fillId="0" borderId="0" xfId="0" applyFont="1" applyFill="1" applyAlignment="1">
      <alignment vertical="center"/>
    </xf>
    <xf numFmtId="168" fontId="53" fillId="0" borderId="0" xfId="0" applyNumberFormat="1" applyFont="1" applyFill="1" applyAlignment="1">
      <alignment horizontal="center" vertical="center"/>
    </xf>
    <xf numFmtId="0" fontId="0" fillId="2" borderId="0" xfId="0" applyFill="1"/>
    <xf numFmtId="0" fontId="25" fillId="2" borderId="0" xfId="0" applyFont="1" applyFill="1"/>
    <xf numFmtId="166" fontId="27" fillId="2" borderId="0" xfId="1" applyNumberFormat="1" applyFont="1" applyFill="1" applyAlignment="1">
      <alignment horizontal="center" vertical="center"/>
    </xf>
    <xf numFmtId="164" fontId="27" fillId="2" borderId="0" xfId="0" applyNumberFormat="1" applyFont="1" applyFill="1" applyAlignment="1">
      <alignment horizontal="center" vertical="center"/>
    </xf>
    <xf numFmtId="0" fontId="25" fillId="0" borderId="0" xfId="0" applyFont="1"/>
    <xf numFmtId="49" fontId="46" fillId="2" borderId="0" xfId="0" applyNumberFormat="1" applyFont="1" applyFill="1" applyBorder="1" applyAlignment="1">
      <alignment vertical="center"/>
    </xf>
    <xf numFmtId="0" fontId="0" fillId="0" borderId="0" xfId="0" applyFont="1"/>
    <xf numFmtId="168" fontId="0" fillId="2" borderId="0" xfId="0" applyNumberFormat="1" applyFont="1" applyFill="1"/>
    <xf numFmtId="0" fontId="0" fillId="2" borderId="0" xfId="0" applyFont="1" applyFill="1"/>
    <xf numFmtId="0" fontId="46" fillId="2" borderId="0" xfId="0" applyFont="1" applyFill="1" applyAlignment="1">
      <alignment vertical="center"/>
    </xf>
    <xf numFmtId="170" fontId="21" fillId="4" borderId="0" xfId="45" applyNumberFormat="1" applyFont="1" applyFill="1" applyAlignment="1">
      <alignment horizontal="center" vertical="center"/>
    </xf>
    <xf numFmtId="170" fontId="16" fillId="3" borderId="0" xfId="45" applyNumberFormat="1" applyFont="1" applyFill="1" applyAlignment="1">
      <alignment horizontal="center" vertical="center"/>
    </xf>
    <xf numFmtId="170" fontId="23" fillId="2" borderId="0" xfId="45" applyNumberFormat="1" applyFont="1" applyFill="1" applyAlignment="1">
      <alignment horizontal="center" vertical="center"/>
    </xf>
    <xf numFmtId="170" fontId="25" fillId="2" borderId="0" xfId="45" applyNumberFormat="1" applyFont="1" applyFill="1" applyAlignment="1">
      <alignment horizontal="center" vertical="center"/>
    </xf>
    <xf numFmtId="170" fontId="27" fillId="2" borderId="0" xfId="45" applyNumberFormat="1" applyFont="1" applyFill="1" applyAlignment="1">
      <alignment horizontal="center" vertical="center"/>
    </xf>
    <xf numFmtId="170" fontId="0" fillId="2" borderId="0" xfId="45" applyNumberFormat="1" applyFont="1" applyFill="1" applyAlignment="1">
      <alignment horizontal="right"/>
    </xf>
    <xf numFmtId="0" fontId="0" fillId="2" borderId="0" xfId="0" applyFill="1" applyAlignment="1">
      <alignment horizontal="right"/>
    </xf>
    <xf numFmtId="170" fontId="18" fillId="2" borderId="0" xfId="45" applyNumberFormat="1" applyFont="1" applyFill="1" applyAlignment="1">
      <alignment horizontal="right" vertical="center"/>
    </xf>
    <xf numFmtId="0" fontId="24" fillId="2" borderId="0" xfId="0" applyFont="1" applyFill="1" applyAlignment="1">
      <alignment horizontal="right" vertical="center"/>
    </xf>
    <xf numFmtId="170" fontId="0" fillId="2" borderId="0" xfId="45" applyNumberFormat="1" applyFont="1" applyFill="1" applyAlignment="1">
      <alignment horizontal="center"/>
    </xf>
    <xf numFmtId="0" fontId="21" fillId="2" borderId="0" xfId="45" quotePrefix="1" applyNumberFormat="1" applyFont="1" applyFill="1" applyAlignment="1">
      <alignment horizontal="center" vertical="center"/>
    </xf>
    <xf numFmtId="4" fontId="21" fillId="2" borderId="0" xfId="45" applyNumberFormat="1" applyFont="1" applyFill="1" applyAlignment="1">
      <alignment horizontal="center" vertical="center"/>
    </xf>
    <xf numFmtId="4" fontId="52" fillId="2" borderId="0" xfId="45" applyNumberFormat="1" applyFont="1" applyFill="1" applyAlignment="1">
      <alignment horizontal="center" vertical="center"/>
    </xf>
    <xf numFmtId="170" fontId="18" fillId="2" borderId="0" xfId="45" applyNumberFormat="1" applyFont="1" applyFill="1" applyAlignment="1">
      <alignment horizontal="center" vertical="center"/>
    </xf>
    <xf numFmtId="170" fontId="50" fillId="2" borderId="0" xfId="45" applyNumberFormat="1" applyFont="1" applyFill="1" applyAlignment="1">
      <alignment horizontal="center" vertical="center"/>
    </xf>
    <xf numFmtId="170" fontId="0" fillId="2" borderId="0" xfId="45" applyNumberFormat="1" applyFont="1" applyFill="1"/>
    <xf numFmtId="172" fontId="23" fillId="2" borderId="0" xfId="45" applyNumberFormat="1" applyFont="1" applyFill="1" applyAlignment="1">
      <alignment horizontal="center" vertical="center"/>
    </xf>
    <xf numFmtId="170" fontId="0" fillId="2" borderId="0" xfId="0" applyNumberFormat="1" applyFill="1"/>
    <xf numFmtId="0" fontId="20" fillId="2" borderId="0" xfId="0" applyFont="1" applyFill="1" applyAlignment="1">
      <alignment horizontal="right" vertical="center"/>
    </xf>
    <xf numFmtId="0" fontId="15" fillId="0" borderId="0" xfId="48" applyFont="1" applyFill="1"/>
    <xf numFmtId="0" fontId="15" fillId="0" borderId="0" xfId="48" applyFont="1" applyFill="1" applyBorder="1"/>
    <xf numFmtId="173" fontId="33" fillId="2" borderId="0" xfId="0" applyNumberFormat="1" applyFont="1" applyFill="1" applyAlignment="1">
      <alignment vertical="center"/>
    </xf>
    <xf numFmtId="165" fontId="54" fillId="0" borderId="11" xfId="0" applyNumberFormat="1" applyFont="1" applyFill="1" applyBorder="1" applyAlignment="1">
      <alignment horizontal="right" vertical="center"/>
    </xf>
    <xf numFmtId="165" fontId="54" fillId="0" borderId="12" xfId="0" applyNumberFormat="1" applyFont="1" applyFill="1" applyBorder="1" applyAlignment="1" applyProtection="1">
      <alignment horizontal="left" vertical="center"/>
    </xf>
    <xf numFmtId="165" fontId="15" fillId="0" borderId="15" xfId="0" applyNumberFormat="1" applyFont="1" applyFill="1" applyBorder="1" applyAlignment="1">
      <alignment horizontal="right" vertical="center"/>
    </xf>
    <xf numFmtId="165" fontId="15" fillId="0" borderId="0" xfId="0" applyNumberFormat="1" applyFont="1" applyFill="1" applyBorder="1" applyAlignment="1" applyProtection="1">
      <alignment horizontal="left" vertical="center"/>
    </xf>
    <xf numFmtId="165" fontId="54" fillId="0" borderId="15" xfId="0" applyNumberFormat="1" applyFont="1" applyFill="1" applyBorder="1" applyAlignment="1">
      <alignment horizontal="right" vertical="center"/>
    </xf>
    <xf numFmtId="165" fontId="54" fillId="0" borderId="0" xfId="0" applyNumberFormat="1" applyFont="1" applyFill="1" applyBorder="1" applyAlignment="1" applyProtection="1">
      <alignment horizontal="left" vertical="center"/>
    </xf>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3" fontId="21" fillId="4" borderId="0" xfId="45" applyNumberFormat="1" applyFont="1" applyFill="1" applyAlignment="1">
      <alignment horizontal="center" vertical="center"/>
    </xf>
    <xf numFmtId="0" fontId="73" fillId="0" borderId="0" xfId="0" applyFont="1" applyFill="1" applyAlignment="1">
      <alignment horizontal="left"/>
    </xf>
    <xf numFmtId="0" fontId="15" fillId="0" borderId="0" xfId="0" applyFont="1" applyFill="1"/>
    <xf numFmtId="174" fontId="15" fillId="0" borderId="0" xfId="0" applyNumberFormat="1" applyFont="1" applyFill="1"/>
    <xf numFmtId="165" fontId="15" fillId="0" borderId="0" xfId="0" applyNumberFormat="1" applyFont="1" applyFill="1"/>
    <xf numFmtId="165" fontId="15" fillId="0" borderId="0" xfId="0" applyNumberFormat="1" applyFont="1" applyFill="1" applyAlignment="1">
      <alignment horizontal="left"/>
    </xf>
    <xf numFmtId="14" fontId="15" fillId="0" borderId="0" xfId="0" applyNumberFormat="1" applyFont="1" applyFill="1"/>
    <xf numFmtId="165" fontId="15" fillId="0" borderId="11" xfId="0" applyNumberFormat="1" applyFont="1" applyFill="1" applyBorder="1" applyAlignment="1">
      <alignment horizontal="right" vertical="center"/>
    </xf>
    <xf numFmtId="165" fontId="15" fillId="0" borderId="12" xfId="0" applyNumberFormat="1" applyFont="1" applyFill="1" applyBorder="1" applyAlignment="1" applyProtection="1">
      <alignment vertical="center"/>
    </xf>
    <xf numFmtId="165" fontId="76" fillId="0" borderId="12" xfId="0" applyNumberFormat="1" applyFont="1" applyFill="1" applyBorder="1" applyAlignment="1" applyProtection="1">
      <alignment horizontal="center" vertical="center"/>
    </xf>
    <xf numFmtId="165" fontId="75" fillId="0" borderId="14" xfId="0" applyNumberFormat="1" applyFont="1" applyFill="1" applyBorder="1" applyAlignment="1" applyProtection="1">
      <alignment vertical="center"/>
    </xf>
    <xf numFmtId="165" fontId="15" fillId="0" borderId="0" xfId="0" applyNumberFormat="1" applyFont="1" applyFill="1" applyBorder="1" applyAlignment="1" applyProtection="1">
      <alignment horizontal="center" vertical="center"/>
    </xf>
    <xf numFmtId="165" fontId="76" fillId="0" borderId="16" xfId="0" applyNumberFormat="1" applyFont="1" applyFill="1" applyBorder="1" applyAlignment="1" applyProtection="1">
      <alignment horizontal="center" vertical="center"/>
    </xf>
    <xf numFmtId="165" fontId="76" fillId="0" borderId="0" xfId="0" applyNumberFormat="1" applyFont="1" applyFill="1" applyAlignment="1" applyProtection="1">
      <alignment horizontal="center" vertical="center"/>
    </xf>
    <xf numFmtId="165" fontId="76" fillId="0" borderId="17" xfId="0" applyNumberFormat="1" applyFont="1" applyFill="1" applyBorder="1" applyAlignment="1" applyProtection="1">
      <alignment horizontal="left" vertical="center"/>
    </xf>
    <xf numFmtId="165" fontId="15" fillId="0" borderId="0" xfId="0" applyNumberFormat="1" applyFont="1" applyFill="1" applyBorder="1" applyAlignment="1" applyProtection="1">
      <alignment vertical="center"/>
    </xf>
    <xf numFmtId="165" fontId="76" fillId="0" borderId="0" xfId="0" applyNumberFormat="1" applyFont="1" applyFill="1" applyAlignment="1" applyProtection="1">
      <alignment horizontal="right" vertical="center"/>
    </xf>
    <xf numFmtId="165" fontId="76" fillId="0" borderId="0" xfId="0" applyNumberFormat="1" applyFont="1" applyFill="1" applyAlignment="1" applyProtection="1">
      <alignment vertical="center"/>
    </xf>
    <xf numFmtId="165" fontId="76" fillId="0" borderId="17" xfId="0" applyNumberFormat="1" applyFont="1" applyFill="1" applyBorder="1" applyAlignment="1" applyProtection="1">
      <alignment vertical="center"/>
    </xf>
    <xf numFmtId="165" fontId="15" fillId="0" borderId="18" xfId="0" applyNumberFormat="1" applyFont="1" applyFill="1" applyBorder="1" applyAlignment="1">
      <alignment horizontal="right" vertical="center"/>
    </xf>
    <xf numFmtId="165" fontId="15" fillId="0" borderId="16" xfId="0" applyNumberFormat="1" applyFont="1" applyFill="1" applyBorder="1" applyAlignment="1" applyProtection="1">
      <alignment horizontal="left" vertical="center"/>
    </xf>
    <xf numFmtId="165" fontId="76" fillId="0" borderId="16" xfId="0" applyNumberFormat="1" applyFont="1" applyFill="1" applyBorder="1" applyAlignment="1" applyProtection="1">
      <alignment horizontal="left" vertical="center"/>
    </xf>
    <xf numFmtId="165" fontId="76" fillId="0" borderId="19" xfId="0" applyNumberFormat="1" applyFont="1" applyFill="1" applyBorder="1" applyAlignment="1" applyProtection="1">
      <alignment horizontal="left" vertical="center"/>
    </xf>
    <xf numFmtId="169" fontId="77" fillId="0" borderId="0" xfId="0" applyNumberFormat="1" applyFont="1" applyFill="1" applyAlignment="1" applyProtection="1">
      <alignment horizontal="right" vertical="center"/>
    </xf>
    <xf numFmtId="169" fontId="77" fillId="0" borderId="17" xfId="0" applyNumberFormat="1" applyFont="1" applyFill="1" applyBorder="1" applyAlignment="1" applyProtection="1">
      <alignment horizontal="right" vertical="center"/>
    </xf>
    <xf numFmtId="169" fontId="76" fillId="0" borderId="0" xfId="0" applyNumberFormat="1" applyFont="1" applyFill="1"/>
    <xf numFmtId="169" fontId="76" fillId="0" borderId="0" xfId="0" applyNumberFormat="1" applyFont="1" applyFill="1" applyAlignment="1" applyProtection="1">
      <alignment horizontal="right" vertical="center"/>
    </xf>
    <xf numFmtId="169" fontId="76" fillId="0" borderId="17" xfId="0" applyNumberFormat="1" applyFont="1" applyFill="1" applyBorder="1" applyAlignment="1" applyProtection="1">
      <alignment horizontal="right" vertical="center"/>
    </xf>
    <xf numFmtId="165" fontId="76" fillId="0" borderId="0" xfId="0" applyNumberFormat="1" applyFont="1" applyFill="1" applyBorder="1" applyAlignment="1" applyProtection="1">
      <alignment horizontal="left" vertical="center"/>
    </xf>
    <xf numFmtId="169" fontId="77" fillId="0" borderId="0" xfId="0" applyNumberFormat="1" applyFont="1" applyFill="1"/>
    <xf numFmtId="169" fontId="77" fillId="0" borderId="0" xfId="0" applyNumberFormat="1" applyFont="1" applyFill="1" applyBorder="1" applyAlignment="1" applyProtection="1">
      <alignment horizontal="right" vertical="center"/>
    </xf>
    <xf numFmtId="169" fontId="15" fillId="0" borderId="0" xfId="0" applyNumberFormat="1" applyFont="1" applyFill="1"/>
    <xf numFmtId="169" fontId="77" fillId="0" borderId="12" xfId="0" applyNumberFormat="1" applyFont="1" applyFill="1" applyBorder="1" applyAlignment="1" applyProtection="1">
      <alignment horizontal="right" vertical="center"/>
    </xf>
    <xf numFmtId="169" fontId="77" fillId="0" borderId="14" xfId="0" applyNumberFormat="1" applyFont="1" applyFill="1" applyBorder="1" applyAlignment="1" applyProtection="1">
      <alignment horizontal="right" vertical="center"/>
    </xf>
    <xf numFmtId="165" fontId="54" fillId="0" borderId="20" xfId="0" applyNumberFormat="1" applyFont="1" applyFill="1" applyBorder="1" applyAlignment="1">
      <alignment horizontal="right" vertical="center"/>
    </xf>
    <xf numFmtId="165" fontId="54" fillId="0" borderId="10" xfId="0" applyNumberFormat="1" applyFont="1" applyFill="1" applyBorder="1" applyAlignment="1" applyProtection="1">
      <alignment horizontal="left" vertical="center"/>
    </xf>
    <xf numFmtId="169" fontId="77" fillId="0" borderId="10" xfId="0" applyNumberFormat="1" applyFont="1" applyFill="1" applyBorder="1" applyAlignment="1" applyProtection="1">
      <alignment horizontal="right" vertical="center"/>
    </xf>
    <xf numFmtId="169" fontId="77" fillId="0" borderId="21" xfId="0" applyNumberFormat="1" applyFont="1" applyFill="1" applyBorder="1" applyAlignment="1" applyProtection="1">
      <alignment horizontal="right" vertical="center"/>
    </xf>
    <xf numFmtId="0" fontId="0" fillId="0" borderId="11" xfId="0" applyFill="1" applyBorder="1"/>
    <xf numFmtId="0" fontId="0" fillId="0" borderId="0" xfId="0" applyFill="1"/>
    <xf numFmtId="167" fontId="76" fillId="0" borderId="0" xfId="0" applyNumberFormat="1" applyFont="1" applyFill="1"/>
    <xf numFmtId="167" fontId="76" fillId="0" borderId="14" xfId="0" applyNumberFormat="1" applyFont="1" applyFill="1" applyBorder="1"/>
    <xf numFmtId="165" fontId="15" fillId="0" borderId="15" xfId="0" applyNumberFormat="1" applyFont="1" applyFill="1" applyBorder="1" applyAlignment="1">
      <alignment vertical="center"/>
    </xf>
    <xf numFmtId="49" fontId="15" fillId="0" borderId="0" xfId="0" applyNumberFormat="1" applyFont="1" applyFill="1" applyBorder="1" applyAlignment="1" applyProtection="1">
      <alignment horizontal="left" vertical="center"/>
    </xf>
    <xf numFmtId="165" fontId="54" fillId="0" borderId="20" xfId="0" applyNumberFormat="1" applyFont="1" applyFill="1" applyBorder="1" applyAlignment="1">
      <alignment horizontal="left" vertical="center"/>
    </xf>
    <xf numFmtId="165" fontId="15" fillId="0" borderId="10" xfId="0" applyNumberFormat="1" applyFont="1" applyFill="1" applyBorder="1"/>
    <xf numFmtId="169" fontId="76" fillId="0" borderId="10" xfId="0" applyNumberFormat="1" applyFont="1" applyFill="1" applyBorder="1"/>
    <xf numFmtId="169" fontId="76" fillId="0" borderId="21" xfId="0" applyNumberFormat="1" applyFont="1" applyFill="1" applyBorder="1"/>
    <xf numFmtId="3" fontId="21" fillId="2" borderId="0" xfId="45" applyNumberFormat="1" applyFont="1" applyFill="1" applyAlignment="1">
      <alignment horizontal="center" vertical="center"/>
    </xf>
    <xf numFmtId="3" fontId="18" fillId="2" borderId="0" xfId="45" applyNumberFormat="1" applyFont="1" applyFill="1" applyAlignment="1">
      <alignment horizontal="center" vertical="center"/>
    </xf>
    <xf numFmtId="165" fontId="78" fillId="0" borderId="0" xfId="2" applyNumberFormat="1" applyFont="1" applyFill="1" applyBorder="1" applyAlignment="1">
      <alignment vertical="center"/>
    </xf>
    <xf numFmtId="3" fontId="16" fillId="3" borderId="0" xfId="45" applyNumberFormat="1" applyFont="1" applyFill="1" applyAlignment="1">
      <alignment horizontal="right" vertical="center"/>
    </xf>
    <xf numFmtId="3" fontId="23" fillId="2" borderId="0" xfId="45" applyNumberFormat="1" applyFont="1" applyFill="1" applyAlignment="1">
      <alignment horizontal="right" vertical="center"/>
    </xf>
    <xf numFmtId="3" fontId="27" fillId="2" borderId="0" xfId="45" applyNumberFormat="1" applyFont="1" applyFill="1" applyAlignment="1">
      <alignment horizontal="right" vertical="center"/>
    </xf>
    <xf numFmtId="3" fontId="21" fillId="4" borderId="0" xfId="45" applyNumberFormat="1" applyFont="1" applyFill="1" applyAlignment="1">
      <alignment horizontal="right" vertical="center"/>
    </xf>
    <xf numFmtId="3" fontId="25" fillId="2" borderId="0" xfId="45" applyNumberFormat="1" applyFont="1" applyFill="1" applyAlignment="1">
      <alignment horizontal="right" vertical="center"/>
    </xf>
    <xf numFmtId="3" fontId="0" fillId="2" borderId="0" xfId="45" applyNumberFormat="1" applyFont="1" applyFill="1" applyAlignment="1">
      <alignment horizontal="right"/>
    </xf>
    <xf numFmtId="3" fontId="21" fillId="4" borderId="0" xfId="0" applyNumberFormat="1" applyFont="1" applyFill="1" applyAlignment="1">
      <alignment horizontal="right" vertical="center"/>
    </xf>
    <xf numFmtId="3" fontId="16" fillId="3" borderId="0" xfId="0" applyNumberFormat="1" applyFont="1" applyFill="1" applyAlignment="1">
      <alignment horizontal="right" vertical="center"/>
    </xf>
    <xf numFmtId="3" fontId="23" fillId="2" borderId="0" xfId="0" applyNumberFormat="1" applyFont="1" applyFill="1" applyAlignment="1">
      <alignment horizontal="right" vertical="center"/>
    </xf>
    <xf numFmtId="3" fontId="25" fillId="2" borderId="0" xfId="0" applyNumberFormat="1" applyFont="1" applyFill="1" applyAlignment="1">
      <alignment horizontal="right" vertical="center"/>
    </xf>
    <xf numFmtId="3" fontId="0" fillId="2" borderId="0" xfId="0" applyNumberFormat="1" applyFill="1" applyAlignment="1">
      <alignment horizontal="right"/>
    </xf>
    <xf numFmtId="3" fontId="27" fillId="2" borderId="0" xfId="0" applyNumberFormat="1" applyFont="1" applyFill="1" applyAlignment="1">
      <alignment horizontal="right" vertical="center"/>
    </xf>
    <xf numFmtId="170" fontId="21" fillId="4" borderId="0" xfId="45" applyNumberFormat="1" applyFont="1" applyFill="1" applyAlignment="1">
      <alignment horizontal="right" vertical="center"/>
    </xf>
    <xf numFmtId="170" fontId="16" fillId="3" borderId="0" xfId="45" applyNumberFormat="1" applyFont="1" applyFill="1" applyAlignment="1">
      <alignment horizontal="right" vertical="center"/>
    </xf>
    <xf numFmtId="170" fontId="23" fillId="2" borderId="0" xfId="45" applyNumberFormat="1" applyFont="1" applyFill="1" applyAlignment="1">
      <alignment horizontal="right" vertical="center"/>
    </xf>
    <xf numFmtId="170" fontId="25" fillId="2" borderId="0" xfId="45" applyNumberFormat="1" applyFont="1" applyFill="1" applyAlignment="1">
      <alignment horizontal="right" vertical="center"/>
    </xf>
    <xf numFmtId="170" fontId="27" fillId="2" borderId="0" xfId="45" applyNumberFormat="1" applyFont="1" applyFill="1" applyAlignment="1">
      <alignment horizontal="right" vertical="center"/>
    </xf>
    <xf numFmtId="168" fontId="21" fillId="4" borderId="0" xfId="0" applyNumberFormat="1" applyFont="1" applyFill="1" applyAlignment="1">
      <alignment horizontal="right" vertical="center"/>
    </xf>
    <xf numFmtId="168" fontId="16" fillId="3" borderId="0" xfId="0" applyNumberFormat="1" applyFont="1" applyFill="1" applyAlignment="1">
      <alignment horizontal="right" vertical="center"/>
    </xf>
    <xf numFmtId="168" fontId="23" fillId="2" borderId="0" xfId="0" applyNumberFormat="1" applyFont="1" applyFill="1" applyAlignment="1">
      <alignment horizontal="right" vertical="center"/>
    </xf>
    <xf numFmtId="168" fontId="25" fillId="2" borderId="0" xfId="0" applyNumberFormat="1" applyFont="1" applyFill="1" applyAlignment="1">
      <alignment horizontal="right" vertical="center"/>
    </xf>
    <xf numFmtId="168" fontId="0" fillId="2" borderId="0" xfId="0" applyNumberFormat="1" applyFill="1" applyAlignment="1">
      <alignment horizontal="right"/>
    </xf>
    <xf numFmtId="168" fontId="27" fillId="2" borderId="0" xfId="0" applyNumberFormat="1" applyFont="1" applyFill="1" applyAlignment="1">
      <alignment horizontal="right" vertical="center"/>
    </xf>
    <xf numFmtId="168" fontId="0" fillId="2" borderId="0" xfId="0" applyNumberFormat="1" applyFont="1" applyFill="1" applyAlignment="1">
      <alignment horizontal="right"/>
    </xf>
    <xf numFmtId="49" fontId="78" fillId="0" borderId="0" xfId="2" applyNumberFormat="1" applyFont="1" applyFill="1" applyBorder="1" applyAlignment="1">
      <alignment horizontal="left" vertical="center" wrapText="1"/>
    </xf>
    <xf numFmtId="165" fontId="79" fillId="0" borderId="0" xfId="0" applyNumberFormat="1" applyFont="1" applyFill="1" applyBorder="1" applyAlignment="1">
      <alignment horizontal="left" vertical="center"/>
    </xf>
    <xf numFmtId="0" fontId="78" fillId="0" borderId="0" xfId="0" applyFont="1" applyFill="1"/>
    <xf numFmtId="0" fontId="16" fillId="2" borderId="0" xfId="0" applyFont="1" applyFill="1" applyAlignment="1">
      <alignment horizontal="centerContinuous" vertical="center"/>
    </xf>
    <xf numFmtId="0" fontId="18" fillId="2" borderId="0" xfId="0" applyFont="1" applyFill="1" applyAlignment="1">
      <alignment horizontal="centerContinuous" vertical="center"/>
    </xf>
    <xf numFmtId="49" fontId="78" fillId="0" borderId="0" xfId="2" applyNumberFormat="1" applyFont="1" applyFill="1" applyBorder="1" applyAlignment="1">
      <alignment horizontal="left" vertical="center"/>
    </xf>
    <xf numFmtId="165" fontId="80" fillId="0" borderId="0" xfId="2" applyNumberFormat="1" applyFont="1" applyFill="1" applyBorder="1" applyAlignment="1">
      <alignment vertical="center"/>
    </xf>
    <xf numFmtId="165" fontId="59" fillId="0" borderId="0" xfId="2" applyNumberFormat="1" applyFont="1" applyFill="1" applyBorder="1" applyAlignment="1">
      <alignment vertical="center"/>
    </xf>
    <xf numFmtId="165" fontId="15" fillId="0" borderId="0" xfId="2" applyNumberFormat="1" applyFont="1" applyFill="1" applyBorder="1" applyAlignment="1">
      <alignment vertical="center"/>
    </xf>
    <xf numFmtId="174" fontId="54" fillId="0" borderId="0" xfId="0" applyNumberFormat="1" applyFont="1" applyFill="1" applyAlignment="1" applyProtection="1">
      <alignment horizontal="right" vertical="center"/>
    </xf>
    <xf numFmtId="174" fontId="54" fillId="0" borderId="0" xfId="0" applyNumberFormat="1" applyFont="1" applyFill="1" applyBorder="1" applyAlignment="1" applyProtection="1">
      <alignment horizontal="right" vertical="center"/>
    </xf>
    <xf numFmtId="165" fontId="78" fillId="36" borderId="0" xfId="2" applyNumberFormat="1" applyFont="1" applyFill="1" applyBorder="1" applyAlignment="1">
      <alignment vertical="center"/>
    </xf>
    <xf numFmtId="0" fontId="78" fillId="0" borderId="0" xfId="0" applyFont="1"/>
    <xf numFmtId="49" fontId="59" fillId="0" borderId="0" xfId="2" applyNumberFormat="1" applyFont="1" applyFill="1" applyBorder="1" applyAlignment="1">
      <alignment horizontal="left" vertical="center" wrapText="1"/>
    </xf>
    <xf numFmtId="174" fontId="79" fillId="0" borderId="0" xfId="0" applyNumberFormat="1" applyFont="1" applyFill="1" applyAlignment="1" applyProtection="1">
      <alignment horizontal="right" vertical="center"/>
    </xf>
    <xf numFmtId="174" fontId="79" fillId="0" borderId="0" xfId="0" applyNumberFormat="1" applyFont="1" applyFill="1" applyBorder="1" applyAlignment="1" applyProtection="1">
      <alignment horizontal="right" vertical="center"/>
    </xf>
    <xf numFmtId="43" fontId="0" fillId="2" borderId="0" xfId="0" applyNumberFormat="1" applyFill="1"/>
    <xf numFmtId="4" fontId="0" fillId="0" borderId="0" xfId="0" applyNumberFormat="1"/>
    <xf numFmtId="4" fontId="32" fillId="0" borderId="0" xfId="0" applyNumberFormat="1" applyFont="1" applyAlignment="1">
      <alignment horizontal="right" vertical="center" wrapText="1"/>
    </xf>
    <xf numFmtId="173" fontId="54" fillId="0" borderId="12" xfId="0" applyNumberFormat="1" applyFont="1" applyFill="1" applyBorder="1" applyAlignment="1" applyProtection="1">
      <alignment horizontal="right" vertical="center"/>
    </xf>
    <xf numFmtId="173" fontId="54" fillId="0" borderId="14" xfId="0" applyNumberFormat="1" applyFont="1" applyFill="1" applyBorder="1" applyAlignment="1" applyProtection="1">
      <alignment horizontal="right" vertical="center"/>
    </xf>
    <xf numFmtId="0" fontId="25" fillId="0" borderId="0" xfId="0" applyFont="1" applyFill="1"/>
    <xf numFmtId="173" fontId="15" fillId="0" borderId="0" xfId="45" applyNumberFormat="1" applyFont="1" applyFill="1" applyBorder="1"/>
    <xf numFmtId="173" fontId="15" fillId="0" borderId="0" xfId="0" applyNumberFormat="1" applyFont="1" applyFill="1" applyBorder="1" applyAlignment="1" applyProtection="1">
      <alignment horizontal="right" vertical="center"/>
    </xf>
    <xf numFmtId="173" fontId="15" fillId="0" borderId="17" xfId="0" applyNumberFormat="1" applyFont="1" applyFill="1" applyBorder="1" applyAlignment="1" applyProtection="1">
      <alignment horizontal="right" vertical="center"/>
    </xf>
    <xf numFmtId="173" fontId="54" fillId="0" borderId="0" xfId="0" applyNumberFormat="1" applyFont="1" applyFill="1" applyBorder="1" applyAlignment="1" applyProtection="1">
      <alignment horizontal="right" vertical="center"/>
    </xf>
    <xf numFmtId="173" fontId="54" fillId="0" borderId="17" xfId="0" applyNumberFormat="1" applyFont="1" applyFill="1" applyBorder="1" applyAlignment="1" applyProtection="1">
      <alignment horizontal="right" vertical="center"/>
    </xf>
    <xf numFmtId="165" fontId="15" fillId="0" borderId="15" xfId="0" applyNumberFormat="1" applyFont="1" applyFill="1" applyBorder="1" applyAlignment="1">
      <alignment horizontal="right" vertical="top"/>
    </xf>
    <xf numFmtId="165" fontId="15" fillId="0" borderId="20" xfId="0" applyNumberFormat="1" applyFont="1" applyFill="1" applyBorder="1" applyAlignment="1">
      <alignment horizontal="right" vertical="top"/>
    </xf>
    <xf numFmtId="165" fontId="15" fillId="0" borderId="10" xfId="0" applyNumberFormat="1" applyFont="1" applyFill="1" applyBorder="1" applyAlignment="1" applyProtection="1">
      <alignment horizontal="left" vertical="center"/>
    </xf>
    <xf numFmtId="173" fontId="15" fillId="0" borderId="10" xfId="45" applyNumberFormat="1" applyFont="1" applyFill="1" applyBorder="1"/>
    <xf numFmtId="173" fontId="15" fillId="0" borderId="10" xfId="0" applyNumberFormat="1" applyFont="1" applyFill="1" applyBorder="1" applyAlignment="1" applyProtection="1">
      <alignment horizontal="right" vertical="center"/>
    </xf>
    <xf numFmtId="173" fontId="15" fillId="0" borderId="21" xfId="0" applyNumberFormat="1" applyFont="1" applyFill="1" applyBorder="1" applyAlignment="1" applyProtection="1">
      <alignment horizontal="right" vertical="center"/>
    </xf>
    <xf numFmtId="173" fontId="15" fillId="0" borderId="0" xfId="0" applyNumberFormat="1" applyFont="1" applyFill="1"/>
    <xf numFmtId="3" fontId="15" fillId="0" borderId="0" xfId="0" applyNumberFormat="1" applyFont="1" applyFill="1"/>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17" fillId="2" borderId="0" xfId="0" applyFont="1" applyFill="1" applyAlignment="1">
      <alignment horizontal="center" vertical="center"/>
    </xf>
    <xf numFmtId="0" fontId="0" fillId="2" borderId="0" xfId="0" applyFont="1" applyFill="1" applyAlignment="1">
      <alignment horizontal="center" vertical="center"/>
    </xf>
    <xf numFmtId="0" fontId="20" fillId="2" borderId="0" xfId="0" applyFont="1" applyFill="1" applyAlignment="1">
      <alignment horizontal="center" vertical="center"/>
    </xf>
    <xf numFmtId="17" fontId="20" fillId="2" borderId="0" xfId="0" applyNumberFormat="1" applyFont="1" applyFill="1" applyAlignment="1">
      <alignment horizontal="center" vertical="center"/>
    </xf>
    <xf numFmtId="49" fontId="78" fillId="0" borderId="0" xfId="2" applyNumberFormat="1" applyFont="1" applyFill="1" applyBorder="1" applyAlignment="1">
      <alignment horizontal="left" vertical="center"/>
    </xf>
    <xf numFmtId="165" fontId="74" fillId="0" borderId="0" xfId="0" applyNumberFormat="1" applyFont="1" applyFill="1" applyBorder="1" applyAlignment="1" applyProtection="1">
      <alignment horizontal="center"/>
    </xf>
    <xf numFmtId="165" fontId="74" fillId="0" borderId="10" xfId="0" applyNumberFormat="1" applyFont="1" applyFill="1" applyBorder="1" applyAlignment="1" applyProtection="1">
      <alignment horizontal="center"/>
    </xf>
    <xf numFmtId="165" fontId="75" fillId="0" borderId="13" xfId="0" applyNumberFormat="1" applyFont="1" applyFill="1" applyBorder="1" applyAlignment="1" applyProtection="1">
      <alignment horizontal="center" vertical="center"/>
    </xf>
    <xf numFmtId="49" fontId="15" fillId="0" borderId="0" xfId="2" applyNumberFormat="1" applyFont="1" applyFill="1" applyBorder="1" applyAlignment="1">
      <alignment horizontal="left" vertical="center"/>
    </xf>
    <xf numFmtId="0" fontId="16" fillId="2" borderId="0" xfId="0" applyFont="1" applyFill="1" applyAlignment="1">
      <alignment horizontal="center" vertical="center"/>
    </xf>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Millares 3" xfId="49"/>
    <cellStyle name="Neutral" xfId="10" builtinId="28" customBuiltin="1"/>
    <cellStyle name="Normal" xfId="0" builtinId="0"/>
    <cellStyle name="Normal 2" xfId="2"/>
    <cellStyle name="Normal 2 4" xfId="50"/>
    <cellStyle name="Normal 3" xfId="46"/>
    <cellStyle name="Normal 4"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4" customWidth="1"/>
    <col min="2" max="2" width="4.5703125" style="14" customWidth="1"/>
    <col min="3" max="3" width="4.42578125" style="14" customWidth="1"/>
    <col min="4" max="4" width="4" style="16" customWidth="1"/>
    <col min="5" max="5" width="2.42578125" style="17" customWidth="1"/>
    <col min="6" max="6" width="46.140625" style="18" customWidth="1"/>
    <col min="7" max="7" width="12.140625" style="18" customWidth="1"/>
    <col min="8" max="8" width="12.140625" style="78" customWidth="1"/>
    <col min="9" max="10" width="12.140625" style="18" customWidth="1"/>
    <col min="11" max="11" width="2.85546875" style="18" customWidth="1"/>
    <col min="12" max="12" width="12.140625" style="18" customWidth="1"/>
    <col min="13" max="13" width="12.140625" style="51" customWidth="1"/>
    <col min="14" max="15" width="12.140625" style="18" customWidth="1"/>
    <col min="16" max="16" width="12.42578125" style="14"/>
    <col min="17" max="17" width="13.28515625" style="14" bestFit="1" customWidth="1"/>
    <col min="18" max="243" width="12.42578125" style="14"/>
    <col min="244" max="244" width="4.7109375" style="14" customWidth="1"/>
    <col min="245" max="245" width="4.5703125" style="14" customWidth="1"/>
    <col min="246" max="246" width="4.42578125" style="14" customWidth="1"/>
    <col min="247" max="247" width="4" style="14" customWidth="1"/>
    <col min="248" max="248" width="2.42578125" style="14" customWidth="1"/>
    <col min="249" max="249" width="46.140625" style="14" customWidth="1"/>
    <col min="250" max="251" width="12.5703125" style="14" customWidth="1"/>
    <col min="252" max="252" width="11.140625" style="14" customWidth="1"/>
    <col min="253" max="253" width="12.140625" style="14" customWidth="1"/>
    <col min="254" max="254" width="2.85546875" style="14" customWidth="1"/>
    <col min="255" max="255" width="12.5703125" style="14" customWidth="1"/>
    <col min="256" max="256" width="12.42578125" style="14" customWidth="1"/>
    <col min="257" max="257" width="11.140625" style="14" customWidth="1"/>
    <col min="258" max="258" width="12.85546875" style="14" customWidth="1"/>
    <col min="259" max="259" width="12.42578125" style="14" customWidth="1"/>
    <col min="260" max="499" width="12.42578125" style="14"/>
    <col min="500" max="500" width="4.7109375" style="14" customWidth="1"/>
    <col min="501" max="501" width="4.5703125" style="14" customWidth="1"/>
    <col min="502" max="502" width="4.42578125" style="14" customWidth="1"/>
    <col min="503" max="503" width="4" style="14" customWidth="1"/>
    <col min="504" max="504" width="2.42578125" style="14" customWidth="1"/>
    <col min="505" max="505" width="46.140625" style="14" customWidth="1"/>
    <col min="506" max="507" width="12.5703125" style="14" customWidth="1"/>
    <col min="508" max="508" width="11.140625" style="14" customWidth="1"/>
    <col min="509" max="509" width="12.140625" style="14" customWidth="1"/>
    <col min="510" max="510" width="2.85546875" style="14" customWidth="1"/>
    <col min="511" max="511" width="12.5703125" style="14" customWidth="1"/>
    <col min="512" max="512" width="12.42578125" style="14" customWidth="1"/>
    <col min="513" max="513" width="11.140625" style="14" customWidth="1"/>
    <col min="514" max="514" width="12.85546875" style="14" customWidth="1"/>
    <col min="515" max="515" width="12.42578125" style="14" customWidth="1"/>
    <col min="516" max="755" width="12.42578125" style="14"/>
    <col min="756" max="756" width="4.7109375" style="14" customWidth="1"/>
    <col min="757" max="757" width="4.5703125" style="14" customWidth="1"/>
    <col min="758" max="758" width="4.42578125" style="14" customWidth="1"/>
    <col min="759" max="759" width="4" style="14" customWidth="1"/>
    <col min="760" max="760" width="2.42578125" style="14" customWidth="1"/>
    <col min="761" max="761" width="46.140625" style="14" customWidth="1"/>
    <col min="762" max="763" width="12.5703125" style="14" customWidth="1"/>
    <col min="764" max="764" width="11.140625" style="14" customWidth="1"/>
    <col min="765" max="765" width="12.140625" style="14" customWidth="1"/>
    <col min="766" max="766" width="2.85546875" style="14" customWidth="1"/>
    <col min="767" max="767" width="12.5703125" style="14" customWidth="1"/>
    <col min="768" max="768" width="12.42578125" style="14" customWidth="1"/>
    <col min="769" max="769" width="11.140625" style="14" customWidth="1"/>
    <col min="770" max="770" width="12.85546875" style="14" customWidth="1"/>
    <col min="771" max="771" width="12.42578125" style="14" customWidth="1"/>
    <col min="772" max="1011" width="12.42578125" style="14"/>
    <col min="1012" max="1012" width="4.7109375" style="14" customWidth="1"/>
    <col min="1013" max="1013" width="4.5703125" style="14" customWidth="1"/>
    <col min="1014" max="1014" width="4.42578125" style="14" customWidth="1"/>
    <col min="1015" max="1015" width="4" style="14" customWidth="1"/>
    <col min="1016" max="1016" width="2.42578125" style="14" customWidth="1"/>
    <col min="1017" max="1017" width="46.140625" style="14" customWidth="1"/>
    <col min="1018" max="1019" width="12.5703125" style="14" customWidth="1"/>
    <col min="1020" max="1020" width="11.140625" style="14" customWidth="1"/>
    <col min="1021" max="1021" width="12.140625" style="14" customWidth="1"/>
    <col min="1022" max="1022" width="2.85546875" style="14" customWidth="1"/>
    <col min="1023" max="1023" width="12.5703125" style="14" customWidth="1"/>
    <col min="1024" max="1024" width="12.42578125" style="14" customWidth="1"/>
    <col min="1025" max="1025" width="11.140625" style="14" customWidth="1"/>
    <col min="1026" max="1026" width="12.85546875" style="14" customWidth="1"/>
    <col min="1027" max="1027" width="12.42578125" style="14" customWidth="1"/>
    <col min="1028" max="1267" width="12.42578125" style="14"/>
    <col min="1268" max="1268" width="4.7109375" style="14" customWidth="1"/>
    <col min="1269" max="1269" width="4.5703125" style="14" customWidth="1"/>
    <col min="1270" max="1270" width="4.42578125" style="14" customWidth="1"/>
    <col min="1271" max="1271" width="4" style="14" customWidth="1"/>
    <col min="1272" max="1272" width="2.42578125" style="14" customWidth="1"/>
    <col min="1273" max="1273" width="46.140625" style="14" customWidth="1"/>
    <col min="1274" max="1275" width="12.5703125" style="14" customWidth="1"/>
    <col min="1276" max="1276" width="11.140625" style="14" customWidth="1"/>
    <col min="1277" max="1277" width="12.140625" style="14" customWidth="1"/>
    <col min="1278" max="1278" width="2.85546875" style="14" customWidth="1"/>
    <col min="1279" max="1279" width="12.5703125" style="14" customWidth="1"/>
    <col min="1280" max="1280" width="12.42578125" style="14" customWidth="1"/>
    <col min="1281" max="1281" width="11.140625" style="14" customWidth="1"/>
    <col min="1282" max="1282" width="12.85546875" style="14" customWidth="1"/>
    <col min="1283" max="1283" width="12.42578125" style="14" customWidth="1"/>
    <col min="1284" max="1523" width="12.42578125" style="14"/>
    <col min="1524" max="1524" width="4.7109375" style="14" customWidth="1"/>
    <col min="1525" max="1525" width="4.5703125" style="14" customWidth="1"/>
    <col min="1526" max="1526" width="4.42578125" style="14" customWidth="1"/>
    <col min="1527" max="1527" width="4" style="14" customWidth="1"/>
    <col min="1528" max="1528" width="2.42578125" style="14" customWidth="1"/>
    <col min="1529" max="1529" width="46.140625" style="14" customWidth="1"/>
    <col min="1530" max="1531" width="12.5703125" style="14" customWidth="1"/>
    <col min="1532" max="1532" width="11.140625" style="14" customWidth="1"/>
    <col min="1533" max="1533" width="12.140625" style="14" customWidth="1"/>
    <col min="1534" max="1534" width="2.85546875" style="14" customWidth="1"/>
    <col min="1535" max="1535" width="12.5703125" style="14" customWidth="1"/>
    <col min="1536" max="1536" width="12.42578125" style="14" customWidth="1"/>
    <col min="1537" max="1537" width="11.140625" style="14" customWidth="1"/>
    <col min="1538" max="1538" width="12.85546875" style="14" customWidth="1"/>
    <col min="1539" max="1539" width="12.42578125" style="14" customWidth="1"/>
    <col min="1540" max="1779" width="12.42578125" style="14"/>
    <col min="1780" max="1780" width="4.7109375" style="14" customWidth="1"/>
    <col min="1781" max="1781" width="4.5703125" style="14" customWidth="1"/>
    <col min="1782" max="1782" width="4.42578125" style="14" customWidth="1"/>
    <col min="1783" max="1783" width="4" style="14" customWidth="1"/>
    <col min="1784" max="1784" width="2.42578125" style="14" customWidth="1"/>
    <col min="1785" max="1785" width="46.140625" style="14" customWidth="1"/>
    <col min="1786" max="1787" width="12.5703125" style="14" customWidth="1"/>
    <col min="1788" max="1788" width="11.140625" style="14" customWidth="1"/>
    <col min="1789" max="1789" width="12.140625" style="14" customWidth="1"/>
    <col min="1790" max="1790" width="2.85546875" style="14" customWidth="1"/>
    <col min="1791" max="1791" width="12.5703125" style="14" customWidth="1"/>
    <col min="1792" max="1792" width="12.42578125" style="14" customWidth="1"/>
    <col min="1793" max="1793" width="11.140625" style="14" customWidth="1"/>
    <col min="1794" max="1794" width="12.85546875" style="14" customWidth="1"/>
    <col min="1795" max="1795" width="12.42578125" style="14" customWidth="1"/>
    <col min="1796" max="2035" width="12.42578125" style="14"/>
    <col min="2036" max="2036" width="4.7109375" style="14" customWidth="1"/>
    <col min="2037" max="2037" width="4.5703125" style="14" customWidth="1"/>
    <col min="2038" max="2038" width="4.42578125" style="14" customWidth="1"/>
    <col min="2039" max="2039" width="4" style="14" customWidth="1"/>
    <col min="2040" max="2040" width="2.42578125" style="14" customWidth="1"/>
    <col min="2041" max="2041" width="46.140625" style="14" customWidth="1"/>
    <col min="2042" max="2043" width="12.5703125" style="14" customWidth="1"/>
    <col min="2044" max="2044" width="11.140625" style="14" customWidth="1"/>
    <col min="2045" max="2045" width="12.140625" style="14" customWidth="1"/>
    <col min="2046" max="2046" width="2.85546875" style="14" customWidth="1"/>
    <col min="2047" max="2047" width="12.5703125" style="14" customWidth="1"/>
    <col min="2048" max="2048" width="12.42578125" style="14" customWidth="1"/>
    <col min="2049" max="2049" width="11.140625" style="14" customWidth="1"/>
    <col min="2050" max="2050" width="12.85546875" style="14" customWidth="1"/>
    <col min="2051" max="2051" width="12.42578125" style="14" customWidth="1"/>
    <col min="2052" max="2291" width="12.42578125" style="14"/>
    <col min="2292" max="2292" width="4.7109375" style="14" customWidth="1"/>
    <col min="2293" max="2293" width="4.5703125" style="14" customWidth="1"/>
    <col min="2294" max="2294" width="4.42578125" style="14" customWidth="1"/>
    <col min="2295" max="2295" width="4" style="14" customWidth="1"/>
    <col min="2296" max="2296" width="2.42578125" style="14" customWidth="1"/>
    <col min="2297" max="2297" width="46.140625" style="14" customWidth="1"/>
    <col min="2298" max="2299" width="12.5703125" style="14" customWidth="1"/>
    <col min="2300" max="2300" width="11.140625" style="14" customWidth="1"/>
    <col min="2301" max="2301" width="12.140625" style="14" customWidth="1"/>
    <col min="2302" max="2302" width="2.85546875" style="14" customWidth="1"/>
    <col min="2303" max="2303" width="12.5703125" style="14" customWidth="1"/>
    <col min="2304" max="2304" width="12.42578125" style="14" customWidth="1"/>
    <col min="2305" max="2305" width="11.140625" style="14" customWidth="1"/>
    <col min="2306" max="2306" width="12.85546875" style="14" customWidth="1"/>
    <col min="2307" max="2307" width="12.42578125" style="14" customWidth="1"/>
    <col min="2308" max="2547" width="12.42578125" style="14"/>
    <col min="2548" max="2548" width="4.7109375" style="14" customWidth="1"/>
    <col min="2549" max="2549" width="4.5703125" style="14" customWidth="1"/>
    <col min="2550" max="2550" width="4.42578125" style="14" customWidth="1"/>
    <col min="2551" max="2551" width="4" style="14" customWidth="1"/>
    <col min="2552" max="2552" width="2.42578125" style="14" customWidth="1"/>
    <col min="2553" max="2553" width="46.140625" style="14" customWidth="1"/>
    <col min="2554" max="2555" width="12.5703125" style="14" customWidth="1"/>
    <col min="2556" max="2556" width="11.140625" style="14" customWidth="1"/>
    <col min="2557" max="2557" width="12.140625" style="14" customWidth="1"/>
    <col min="2558" max="2558" width="2.85546875" style="14" customWidth="1"/>
    <col min="2559" max="2559" width="12.5703125" style="14" customWidth="1"/>
    <col min="2560" max="2560" width="12.42578125" style="14" customWidth="1"/>
    <col min="2561" max="2561" width="11.140625" style="14" customWidth="1"/>
    <col min="2562" max="2562" width="12.85546875" style="14" customWidth="1"/>
    <col min="2563" max="2563" width="12.42578125" style="14" customWidth="1"/>
    <col min="2564" max="2803" width="12.42578125" style="14"/>
    <col min="2804" max="2804" width="4.7109375" style="14" customWidth="1"/>
    <col min="2805" max="2805" width="4.5703125" style="14" customWidth="1"/>
    <col min="2806" max="2806" width="4.42578125" style="14" customWidth="1"/>
    <col min="2807" max="2807" width="4" style="14" customWidth="1"/>
    <col min="2808" max="2808" width="2.42578125" style="14" customWidth="1"/>
    <col min="2809" max="2809" width="46.140625" style="14" customWidth="1"/>
    <col min="2810" max="2811" width="12.5703125" style="14" customWidth="1"/>
    <col min="2812" max="2812" width="11.140625" style="14" customWidth="1"/>
    <col min="2813" max="2813" width="12.140625" style="14" customWidth="1"/>
    <col min="2814" max="2814" width="2.85546875" style="14" customWidth="1"/>
    <col min="2815" max="2815" width="12.5703125" style="14" customWidth="1"/>
    <col min="2816" max="2816" width="12.42578125" style="14" customWidth="1"/>
    <col min="2817" max="2817" width="11.140625" style="14" customWidth="1"/>
    <col min="2818" max="2818" width="12.85546875" style="14" customWidth="1"/>
    <col min="2819" max="2819" width="12.42578125" style="14" customWidth="1"/>
    <col min="2820" max="3059" width="12.42578125" style="14"/>
    <col min="3060" max="3060" width="4.7109375" style="14" customWidth="1"/>
    <col min="3061" max="3061" width="4.5703125" style="14" customWidth="1"/>
    <col min="3062" max="3062" width="4.42578125" style="14" customWidth="1"/>
    <col min="3063" max="3063" width="4" style="14" customWidth="1"/>
    <col min="3064" max="3064" width="2.42578125" style="14" customWidth="1"/>
    <col min="3065" max="3065" width="46.140625" style="14" customWidth="1"/>
    <col min="3066" max="3067" width="12.5703125" style="14" customWidth="1"/>
    <col min="3068" max="3068" width="11.140625" style="14" customWidth="1"/>
    <col min="3069" max="3069" width="12.140625" style="14" customWidth="1"/>
    <col min="3070" max="3070" width="2.85546875" style="14" customWidth="1"/>
    <col min="3071" max="3071" width="12.5703125" style="14" customWidth="1"/>
    <col min="3072" max="3072" width="12.42578125" style="14" customWidth="1"/>
    <col min="3073" max="3073" width="11.140625" style="14" customWidth="1"/>
    <col min="3074" max="3074" width="12.85546875" style="14" customWidth="1"/>
    <col min="3075" max="3075" width="12.42578125" style="14" customWidth="1"/>
    <col min="3076" max="3315" width="12.42578125" style="14"/>
    <col min="3316" max="3316" width="4.7109375" style="14" customWidth="1"/>
    <col min="3317" max="3317" width="4.5703125" style="14" customWidth="1"/>
    <col min="3318" max="3318" width="4.42578125" style="14" customWidth="1"/>
    <col min="3319" max="3319" width="4" style="14" customWidth="1"/>
    <col min="3320" max="3320" width="2.42578125" style="14" customWidth="1"/>
    <col min="3321" max="3321" width="46.140625" style="14" customWidth="1"/>
    <col min="3322" max="3323" width="12.5703125" style="14" customWidth="1"/>
    <col min="3324" max="3324" width="11.140625" style="14" customWidth="1"/>
    <col min="3325" max="3325" width="12.140625" style="14" customWidth="1"/>
    <col min="3326" max="3326" width="2.85546875" style="14" customWidth="1"/>
    <col min="3327" max="3327" width="12.5703125" style="14" customWidth="1"/>
    <col min="3328" max="3328" width="12.42578125" style="14" customWidth="1"/>
    <col min="3329" max="3329" width="11.140625" style="14" customWidth="1"/>
    <col min="3330" max="3330" width="12.85546875" style="14" customWidth="1"/>
    <col min="3331" max="3331" width="12.42578125" style="14" customWidth="1"/>
    <col min="3332" max="3571" width="12.42578125" style="14"/>
    <col min="3572" max="3572" width="4.7109375" style="14" customWidth="1"/>
    <col min="3573" max="3573" width="4.5703125" style="14" customWidth="1"/>
    <col min="3574" max="3574" width="4.42578125" style="14" customWidth="1"/>
    <col min="3575" max="3575" width="4" style="14" customWidth="1"/>
    <col min="3576" max="3576" width="2.42578125" style="14" customWidth="1"/>
    <col min="3577" max="3577" width="46.140625" style="14" customWidth="1"/>
    <col min="3578" max="3579" width="12.5703125" style="14" customWidth="1"/>
    <col min="3580" max="3580" width="11.140625" style="14" customWidth="1"/>
    <col min="3581" max="3581" width="12.140625" style="14" customWidth="1"/>
    <col min="3582" max="3582" width="2.85546875" style="14" customWidth="1"/>
    <col min="3583" max="3583" width="12.5703125" style="14" customWidth="1"/>
    <col min="3584" max="3584" width="12.42578125" style="14" customWidth="1"/>
    <col min="3585" max="3585" width="11.140625" style="14" customWidth="1"/>
    <col min="3586" max="3586" width="12.85546875" style="14" customWidth="1"/>
    <col min="3587" max="3587" width="12.42578125" style="14" customWidth="1"/>
    <col min="3588" max="3827" width="12.42578125" style="14"/>
    <col min="3828" max="3828" width="4.7109375" style="14" customWidth="1"/>
    <col min="3829" max="3829" width="4.5703125" style="14" customWidth="1"/>
    <col min="3830" max="3830" width="4.42578125" style="14" customWidth="1"/>
    <col min="3831" max="3831" width="4" style="14" customWidth="1"/>
    <col min="3832" max="3832" width="2.42578125" style="14" customWidth="1"/>
    <col min="3833" max="3833" width="46.140625" style="14" customWidth="1"/>
    <col min="3834" max="3835" width="12.5703125" style="14" customWidth="1"/>
    <col min="3836" max="3836" width="11.140625" style="14" customWidth="1"/>
    <col min="3837" max="3837" width="12.140625" style="14" customWidth="1"/>
    <col min="3838" max="3838" width="2.85546875" style="14" customWidth="1"/>
    <col min="3839" max="3839" width="12.5703125" style="14" customWidth="1"/>
    <col min="3840" max="3840" width="12.42578125" style="14" customWidth="1"/>
    <col min="3841" max="3841" width="11.140625" style="14" customWidth="1"/>
    <col min="3842" max="3842" width="12.85546875" style="14" customWidth="1"/>
    <col min="3843" max="3843" width="12.42578125" style="14" customWidth="1"/>
    <col min="3844" max="4083" width="12.42578125" style="14"/>
    <col min="4084" max="4084" width="4.7109375" style="14" customWidth="1"/>
    <col min="4085" max="4085" width="4.5703125" style="14" customWidth="1"/>
    <col min="4086" max="4086" width="4.42578125" style="14" customWidth="1"/>
    <col min="4087" max="4087" width="4" style="14" customWidth="1"/>
    <col min="4088" max="4088" width="2.42578125" style="14" customWidth="1"/>
    <col min="4089" max="4089" width="46.140625" style="14" customWidth="1"/>
    <col min="4090" max="4091" width="12.5703125" style="14" customWidth="1"/>
    <col min="4092" max="4092" width="11.140625" style="14" customWidth="1"/>
    <col min="4093" max="4093" width="12.140625" style="14" customWidth="1"/>
    <col min="4094" max="4094" width="2.85546875" style="14" customWidth="1"/>
    <col min="4095" max="4095" width="12.5703125" style="14" customWidth="1"/>
    <col min="4096" max="4096" width="12.42578125" style="14" customWidth="1"/>
    <col min="4097" max="4097" width="11.140625" style="14" customWidth="1"/>
    <col min="4098" max="4098" width="12.85546875" style="14" customWidth="1"/>
    <col min="4099" max="4099" width="12.42578125" style="14" customWidth="1"/>
    <col min="4100" max="4339" width="12.42578125" style="14"/>
    <col min="4340" max="4340" width="4.7109375" style="14" customWidth="1"/>
    <col min="4341" max="4341" width="4.5703125" style="14" customWidth="1"/>
    <col min="4342" max="4342" width="4.42578125" style="14" customWidth="1"/>
    <col min="4343" max="4343" width="4" style="14" customWidth="1"/>
    <col min="4344" max="4344" width="2.42578125" style="14" customWidth="1"/>
    <col min="4345" max="4345" width="46.140625" style="14" customWidth="1"/>
    <col min="4346" max="4347" width="12.5703125" style="14" customWidth="1"/>
    <col min="4348" max="4348" width="11.140625" style="14" customWidth="1"/>
    <col min="4349" max="4349" width="12.140625" style="14" customWidth="1"/>
    <col min="4350" max="4350" width="2.85546875" style="14" customWidth="1"/>
    <col min="4351" max="4351" width="12.5703125" style="14" customWidth="1"/>
    <col min="4352" max="4352" width="12.42578125" style="14" customWidth="1"/>
    <col min="4353" max="4353" width="11.140625" style="14" customWidth="1"/>
    <col min="4354" max="4354" width="12.85546875" style="14" customWidth="1"/>
    <col min="4355" max="4355" width="12.42578125" style="14" customWidth="1"/>
    <col min="4356" max="4595" width="12.42578125" style="14"/>
    <col min="4596" max="4596" width="4.7109375" style="14" customWidth="1"/>
    <col min="4597" max="4597" width="4.5703125" style="14" customWidth="1"/>
    <col min="4598" max="4598" width="4.42578125" style="14" customWidth="1"/>
    <col min="4599" max="4599" width="4" style="14" customWidth="1"/>
    <col min="4600" max="4600" width="2.42578125" style="14" customWidth="1"/>
    <col min="4601" max="4601" width="46.140625" style="14" customWidth="1"/>
    <col min="4602" max="4603" width="12.5703125" style="14" customWidth="1"/>
    <col min="4604" max="4604" width="11.140625" style="14" customWidth="1"/>
    <col min="4605" max="4605" width="12.140625" style="14" customWidth="1"/>
    <col min="4606" max="4606" width="2.85546875" style="14" customWidth="1"/>
    <col min="4607" max="4607" width="12.5703125" style="14" customWidth="1"/>
    <col min="4608" max="4608" width="12.42578125" style="14" customWidth="1"/>
    <col min="4609" max="4609" width="11.140625" style="14" customWidth="1"/>
    <col min="4610" max="4610" width="12.85546875" style="14" customWidth="1"/>
    <col min="4611" max="4611" width="12.42578125" style="14" customWidth="1"/>
    <col min="4612" max="4851" width="12.42578125" style="14"/>
    <col min="4852" max="4852" width="4.7109375" style="14" customWidth="1"/>
    <col min="4853" max="4853" width="4.5703125" style="14" customWidth="1"/>
    <col min="4854" max="4854" width="4.42578125" style="14" customWidth="1"/>
    <col min="4855" max="4855" width="4" style="14" customWidth="1"/>
    <col min="4856" max="4856" width="2.42578125" style="14" customWidth="1"/>
    <col min="4857" max="4857" width="46.140625" style="14" customWidth="1"/>
    <col min="4858" max="4859" width="12.5703125" style="14" customWidth="1"/>
    <col min="4860" max="4860" width="11.140625" style="14" customWidth="1"/>
    <col min="4861" max="4861" width="12.140625" style="14" customWidth="1"/>
    <col min="4862" max="4862" width="2.85546875" style="14" customWidth="1"/>
    <col min="4863" max="4863" width="12.5703125" style="14" customWidth="1"/>
    <col min="4864" max="4864" width="12.42578125" style="14" customWidth="1"/>
    <col min="4865" max="4865" width="11.140625" style="14" customWidth="1"/>
    <col min="4866" max="4866" width="12.85546875" style="14" customWidth="1"/>
    <col min="4867" max="4867" width="12.42578125" style="14" customWidth="1"/>
    <col min="4868" max="5107" width="12.42578125" style="14"/>
    <col min="5108" max="5108" width="4.7109375" style="14" customWidth="1"/>
    <col min="5109" max="5109" width="4.5703125" style="14" customWidth="1"/>
    <col min="5110" max="5110" width="4.42578125" style="14" customWidth="1"/>
    <col min="5111" max="5111" width="4" style="14" customWidth="1"/>
    <col min="5112" max="5112" width="2.42578125" style="14" customWidth="1"/>
    <col min="5113" max="5113" width="46.140625" style="14" customWidth="1"/>
    <col min="5114" max="5115" width="12.5703125" style="14" customWidth="1"/>
    <col min="5116" max="5116" width="11.140625" style="14" customWidth="1"/>
    <col min="5117" max="5117" width="12.140625" style="14" customWidth="1"/>
    <col min="5118" max="5118" width="2.85546875" style="14" customWidth="1"/>
    <col min="5119" max="5119" width="12.5703125" style="14" customWidth="1"/>
    <col min="5120" max="5120" width="12.42578125" style="14" customWidth="1"/>
    <col min="5121" max="5121" width="11.140625" style="14" customWidth="1"/>
    <col min="5122" max="5122" width="12.85546875" style="14" customWidth="1"/>
    <col min="5123" max="5123" width="12.42578125" style="14" customWidth="1"/>
    <col min="5124" max="5363" width="12.42578125" style="14"/>
    <col min="5364" max="5364" width="4.7109375" style="14" customWidth="1"/>
    <col min="5365" max="5365" width="4.5703125" style="14" customWidth="1"/>
    <col min="5366" max="5366" width="4.42578125" style="14" customWidth="1"/>
    <col min="5367" max="5367" width="4" style="14" customWidth="1"/>
    <col min="5368" max="5368" width="2.42578125" style="14" customWidth="1"/>
    <col min="5369" max="5369" width="46.140625" style="14" customWidth="1"/>
    <col min="5370" max="5371" width="12.5703125" style="14" customWidth="1"/>
    <col min="5372" max="5372" width="11.140625" style="14" customWidth="1"/>
    <col min="5373" max="5373" width="12.140625" style="14" customWidth="1"/>
    <col min="5374" max="5374" width="2.85546875" style="14" customWidth="1"/>
    <col min="5375" max="5375" width="12.5703125" style="14" customWidth="1"/>
    <col min="5376" max="5376" width="12.42578125" style="14" customWidth="1"/>
    <col min="5377" max="5377" width="11.140625" style="14" customWidth="1"/>
    <col min="5378" max="5378" width="12.85546875" style="14" customWidth="1"/>
    <col min="5379" max="5379" width="12.42578125" style="14" customWidth="1"/>
    <col min="5380" max="5619" width="12.42578125" style="14"/>
    <col min="5620" max="5620" width="4.7109375" style="14" customWidth="1"/>
    <col min="5621" max="5621" width="4.5703125" style="14" customWidth="1"/>
    <col min="5622" max="5622" width="4.42578125" style="14" customWidth="1"/>
    <col min="5623" max="5623" width="4" style="14" customWidth="1"/>
    <col min="5624" max="5624" width="2.42578125" style="14" customWidth="1"/>
    <col min="5625" max="5625" width="46.140625" style="14" customWidth="1"/>
    <col min="5626" max="5627" width="12.5703125" style="14" customWidth="1"/>
    <col min="5628" max="5628" width="11.140625" style="14" customWidth="1"/>
    <col min="5629" max="5629" width="12.140625" style="14" customWidth="1"/>
    <col min="5630" max="5630" width="2.85546875" style="14" customWidth="1"/>
    <col min="5631" max="5631" width="12.5703125" style="14" customWidth="1"/>
    <col min="5632" max="5632" width="12.42578125" style="14" customWidth="1"/>
    <col min="5633" max="5633" width="11.140625" style="14" customWidth="1"/>
    <col min="5634" max="5634" width="12.85546875" style="14" customWidth="1"/>
    <col min="5635" max="5635" width="12.42578125" style="14" customWidth="1"/>
    <col min="5636" max="5875" width="12.42578125" style="14"/>
    <col min="5876" max="5876" width="4.7109375" style="14" customWidth="1"/>
    <col min="5877" max="5877" width="4.5703125" style="14" customWidth="1"/>
    <col min="5878" max="5878" width="4.42578125" style="14" customWidth="1"/>
    <col min="5879" max="5879" width="4" style="14" customWidth="1"/>
    <col min="5880" max="5880" width="2.42578125" style="14" customWidth="1"/>
    <col min="5881" max="5881" width="46.140625" style="14" customWidth="1"/>
    <col min="5882" max="5883" width="12.5703125" style="14" customWidth="1"/>
    <col min="5884" max="5884" width="11.140625" style="14" customWidth="1"/>
    <col min="5885" max="5885" width="12.140625" style="14" customWidth="1"/>
    <col min="5886" max="5886" width="2.85546875" style="14" customWidth="1"/>
    <col min="5887" max="5887" width="12.5703125" style="14" customWidth="1"/>
    <col min="5888" max="5888" width="12.42578125" style="14" customWidth="1"/>
    <col min="5889" max="5889" width="11.140625" style="14" customWidth="1"/>
    <col min="5890" max="5890" width="12.85546875" style="14" customWidth="1"/>
    <col min="5891" max="5891" width="12.42578125" style="14" customWidth="1"/>
    <col min="5892" max="6131" width="12.42578125" style="14"/>
    <col min="6132" max="6132" width="4.7109375" style="14" customWidth="1"/>
    <col min="6133" max="6133" width="4.5703125" style="14" customWidth="1"/>
    <col min="6134" max="6134" width="4.42578125" style="14" customWidth="1"/>
    <col min="6135" max="6135" width="4" style="14" customWidth="1"/>
    <col min="6136" max="6136" width="2.42578125" style="14" customWidth="1"/>
    <col min="6137" max="6137" width="46.140625" style="14" customWidth="1"/>
    <col min="6138" max="6139" width="12.5703125" style="14" customWidth="1"/>
    <col min="6140" max="6140" width="11.140625" style="14" customWidth="1"/>
    <col min="6141" max="6141" width="12.140625" style="14" customWidth="1"/>
    <col min="6142" max="6142" width="2.85546875" style="14" customWidth="1"/>
    <col min="6143" max="6143" width="12.5703125" style="14" customWidth="1"/>
    <col min="6144" max="6144" width="12.42578125" style="14" customWidth="1"/>
    <col min="6145" max="6145" width="11.140625" style="14" customWidth="1"/>
    <col min="6146" max="6146" width="12.85546875" style="14" customWidth="1"/>
    <col min="6147" max="6147" width="12.42578125" style="14" customWidth="1"/>
    <col min="6148" max="6387" width="12.42578125" style="14"/>
    <col min="6388" max="6388" width="4.7109375" style="14" customWidth="1"/>
    <col min="6389" max="6389" width="4.5703125" style="14" customWidth="1"/>
    <col min="6390" max="6390" width="4.42578125" style="14" customWidth="1"/>
    <col min="6391" max="6391" width="4" style="14" customWidth="1"/>
    <col min="6392" max="6392" width="2.42578125" style="14" customWidth="1"/>
    <col min="6393" max="6393" width="46.140625" style="14" customWidth="1"/>
    <col min="6394" max="6395" width="12.5703125" style="14" customWidth="1"/>
    <col min="6396" max="6396" width="11.140625" style="14" customWidth="1"/>
    <col min="6397" max="6397" width="12.140625" style="14" customWidth="1"/>
    <col min="6398" max="6398" width="2.85546875" style="14" customWidth="1"/>
    <col min="6399" max="6399" width="12.5703125" style="14" customWidth="1"/>
    <col min="6400" max="6400" width="12.42578125" style="14" customWidth="1"/>
    <col min="6401" max="6401" width="11.140625" style="14" customWidth="1"/>
    <col min="6402" max="6402" width="12.85546875" style="14" customWidth="1"/>
    <col min="6403" max="6403" width="12.42578125" style="14" customWidth="1"/>
    <col min="6404" max="6643" width="12.42578125" style="14"/>
    <col min="6644" max="6644" width="4.7109375" style="14" customWidth="1"/>
    <col min="6645" max="6645" width="4.5703125" style="14" customWidth="1"/>
    <col min="6646" max="6646" width="4.42578125" style="14" customWidth="1"/>
    <col min="6647" max="6647" width="4" style="14" customWidth="1"/>
    <col min="6648" max="6648" width="2.42578125" style="14" customWidth="1"/>
    <col min="6649" max="6649" width="46.140625" style="14" customWidth="1"/>
    <col min="6650" max="6651" width="12.5703125" style="14" customWidth="1"/>
    <col min="6652" max="6652" width="11.140625" style="14" customWidth="1"/>
    <col min="6653" max="6653" width="12.140625" style="14" customWidth="1"/>
    <col min="6654" max="6654" width="2.85546875" style="14" customWidth="1"/>
    <col min="6655" max="6655" width="12.5703125" style="14" customWidth="1"/>
    <col min="6656" max="6656" width="12.42578125" style="14" customWidth="1"/>
    <col min="6657" max="6657" width="11.140625" style="14" customWidth="1"/>
    <col min="6658" max="6658" width="12.85546875" style="14" customWidth="1"/>
    <col min="6659" max="6659" width="12.42578125" style="14" customWidth="1"/>
    <col min="6660" max="6899" width="12.42578125" style="14"/>
    <col min="6900" max="6900" width="4.7109375" style="14" customWidth="1"/>
    <col min="6901" max="6901" width="4.5703125" style="14" customWidth="1"/>
    <col min="6902" max="6902" width="4.42578125" style="14" customWidth="1"/>
    <col min="6903" max="6903" width="4" style="14" customWidth="1"/>
    <col min="6904" max="6904" width="2.42578125" style="14" customWidth="1"/>
    <col min="6905" max="6905" width="46.140625" style="14" customWidth="1"/>
    <col min="6906" max="6907" width="12.5703125" style="14" customWidth="1"/>
    <col min="6908" max="6908" width="11.140625" style="14" customWidth="1"/>
    <col min="6909" max="6909" width="12.140625" style="14" customWidth="1"/>
    <col min="6910" max="6910" width="2.85546875" style="14" customWidth="1"/>
    <col min="6911" max="6911" width="12.5703125" style="14" customWidth="1"/>
    <col min="6912" max="6912" width="12.42578125" style="14" customWidth="1"/>
    <col min="6913" max="6913" width="11.140625" style="14" customWidth="1"/>
    <col min="6914" max="6914" width="12.85546875" style="14" customWidth="1"/>
    <col min="6915" max="6915" width="12.42578125" style="14" customWidth="1"/>
    <col min="6916" max="7155" width="12.42578125" style="14"/>
    <col min="7156" max="7156" width="4.7109375" style="14" customWidth="1"/>
    <col min="7157" max="7157" width="4.5703125" style="14" customWidth="1"/>
    <col min="7158" max="7158" width="4.42578125" style="14" customWidth="1"/>
    <col min="7159" max="7159" width="4" style="14" customWidth="1"/>
    <col min="7160" max="7160" width="2.42578125" style="14" customWidth="1"/>
    <col min="7161" max="7161" width="46.140625" style="14" customWidth="1"/>
    <col min="7162" max="7163" width="12.5703125" style="14" customWidth="1"/>
    <col min="7164" max="7164" width="11.140625" style="14" customWidth="1"/>
    <col min="7165" max="7165" width="12.140625" style="14" customWidth="1"/>
    <col min="7166" max="7166" width="2.85546875" style="14" customWidth="1"/>
    <col min="7167" max="7167" width="12.5703125" style="14" customWidth="1"/>
    <col min="7168" max="7168" width="12.42578125" style="14" customWidth="1"/>
    <col min="7169" max="7169" width="11.140625" style="14" customWidth="1"/>
    <col min="7170" max="7170" width="12.85546875" style="14" customWidth="1"/>
    <col min="7171" max="7171" width="12.42578125" style="14" customWidth="1"/>
    <col min="7172" max="7411" width="12.42578125" style="14"/>
    <col min="7412" max="7412" width="4.7109375" style="14" customWidth="1"/>
    <col min="7413" max="7413" width="4.5703125" style="14" customWidth="1"/>
    <col min="7414" max="7414" width="4.42578125" style="14" customWidth="1"/>
    <col min="7415" max="7415" width="4" style="14" customWidth="1"/>
    <col min="7416" max="7416" width="2.42578125" style="14" customWidth="1"/>
    <col min="7417" max="7417" width="46.140625" style="14" customWidth="1"/>
    <col min="7418" max="7419" width="12.5703125" style="14" customWidth="1"/>
    <col min="7420" max="7420" width="11.140625" style="14" customWidth="1"/>
    <col min="7421" max="7421" width="12.140625" style="14" customWidth="1"/>
    <col min="7422" max="7422" width="2.85546875" style="14" customWidth="1"/>
    <col min="7423" max="7423" width="12.5703125" style="14" customWidth="1"/>
    <col min="7424" max="7424" width="12.42578125" style="14" customWidth="1"/>
    <col min="7425" max="7425" width="11.140625" style="14" customWidth="1"/>
    <col min="7426" max="7426" width="12.85546875" style="14" customWidth="1"/>
    <col min="7427" max="7427" width="12.42578125" style="14" customWidth="1"/>
    <col min="7428" max="7667" width="12.42578125" style="14"/>
    <col min="7668" max="7668" width="4.7109375" style="14" customWidth="1"/>
    <col min="7669" max="7669" width="4.5703125" style="14" customWidth="1"/>
    <col min="7670" max="7670" width="4.42578125" style="14" customWidth="1"/>
    <col min="7671" max="7671" width="4" style="14" customWidth="1"/>
    <col min="7672" max="7672" width="2.42578125" style="14" customWidth="1"/>
    <col min="7673" max="7673" width="46.140625" style="14" customWidth="1"/>
    <col min="7674" max="7675" width="12.5703125" style="14" customWidth="1"/>
    <col min="7676" max="7676" width="11.140625" style="14" customWidth="1"/>
    <col min="7677" max="7677" width="12.140625" style="14" customWidth="1"/>
    <col min="7678" max="7678" width="2.85546875" style="14" customWidth="1"/>
    <col min="7679" max="7679" width="12.5703125" style="14" customWidth="1"/>
    <col min="7680" max="7680" width="12.42578125" style="14" customWidth="1"/>
    <col min="7681" max="7681" width="11.140625" style="14" customWidth="1"/>
    <col min="7682" max="7682" width="12.85546875" style="14" customWidth="1"/>
    <col min="7683" max="7683" width="12.42578125" style="14" customWidth="1"/>
    <col min="7684" max="7923" width="12.42578125" style="14"/>
    <col min="7924" max="7924" width="4.7109375" style="14" customWidth="1"/>
    <col min="7925" max="7925" width="4.5703125" style="14" customWidth="1"/>
    <col min="7926" max="7926" width="4.42578125" style="14" customWidth="1"/>
    <col min="7927" max="7927" width="4" style="14" customWidth="1"/>
    <col min="7928" max="7928" width="2.42578125" style="14" customWidth="1"/>
    <col min="7929" max="7929" width="46.140625" style="14" customWidth="1"/>
    <col min="7930" max="7931" width="12.5703125" style="14" customWidth="1"/>
    <col min="7932" max="7932" width="11.140625" style="14" customWidth="1"/>
    <col min="7933" max="7933" width="12.140625" style="14" customWidth="1"/>
    <col min="7934" max="7934" width="2.85546875" style="14" customWidth="1"/>
    <col min="7935" max="7935" width="12.5703125" style="14" customWidth="1"/>
    <col min="7936" max="7936" width="12.42578125" style="14" customWidth="1"/>
    <col min="7937" max="7937" width="11.140625" style="14" customWidth="1"/>
    <col min="7938" max="7938" width="12.85546875" style="14" customWidth="1"/>
    <col min="7939" max="7939" width="12.42578125" style="14" customWidth="1"/>
    <col min="7940" max="8179" width="12.42578125" style="14"/>
    <col min="8180" max="8180" width="4.7109375" style="14" customWidth="1"/>
    <col min="8181" max="8181" width="4.5703125" style="14" customWidth="1"/>
    <col min="8182" max="8182" width="4.42578125" style="14" customWidth="1"/>
    <col min="8183" max="8183" width="4" style="14" customWidth="1"/>
    <col min="8184" max="8184" width="2.42578125" style="14" customWidth="1"/>
    <col min="8185" max="8185" width="46.140625" style="14" customWidth="1"/>
    <col min="8186" max="8187" width="12.5703125" style="14" customWidth="1"/>
    <col min="8188" max="8188" width="11.140625" style="14" customWidth="1"/>
    <col min="8189" max="8189" width="12.140625" style="14" customWidth="1"/>
    <col min="8190" max="8190" width="2.85546875" style="14" customWidth="1"/>
    <col min="8191" max="8191" width="12.5703125" style="14" customWidth="1"/>
    <col min="8192" max="8192" width="12.42578125" style="14" customWidth="1"/>
    <col min="8193" max="8193" width="11.140625" style="14" customWidth="1"/>
    <col min="8194" max="8194" width="12.85546875" style="14" customWidth="1"/>
    <col min="8195" max="8195" width="12.42578125" style="14" customWidth="1"/>
    <col min="8196" max="8435" width="12.42578125" style="14"/>
    <col min="8436" max="8436" width="4.7109375" style="14" customWidth="1"/>
    <col min="8437" max="8437" width="4.5703125" style="14" customWidth="1"/>
    <col min="8438" max="8438" width="4.42578125" style="14" customWidth="1"/>
    <col min="8439" max="8439" width="4" style="14" customWidth="1"/>
    <col min="8440" max="8440" width="2.42578125" style="14" customWidth="1"/>
    <col min="8441" max="8441" width="46.140625" style="14" customWidth="1"/>
    <col min="8442" max="8443" width="12.5703125" style="14" customWidth="1"/>
    <col min="8444" max="8444" width="11.140625" style="14" customWidth="1"/>
    <col min="8445" max="8445" width="12.140625" style="14" customWidth="1"/>
    <col min="8446" max="8446" width="2.85546875" style="14" customWidth="1"/>
    <col min="8447" max="8447" width="12.5703125" style="14" customWidth="1"/>
    <col min="8448" max="8448" width="12.42578125" style="14" customWidth="1"/>
    <col min="8449" max="8449" width="11.140625" style="14" customWidth="1"/>
    <col min="8450" max="8450" width="12.85546875" style="14" customWidth="1"/>
    <col min="8451" max="8451" width="12.42578125" style="14" customWidth="1"/>
    <col min="8452" max="8691" width="12.42578125" style="14"/>
    <col min="8692" max="8692" width="4.7109375" style="14" customWidth="1"/>
    <col min="8693" max="8693" width="4.5703125" style="14" customWidth="1"/>
    <col min="8694" max="8694" width="4.42578125" style="14" customWidth="1"/>
    <col min="8695" max="8695" width="4" style="14" customWidth="1"/>
    <col min="8696" max="8696" width="2.42578125" style="14" customWidth="1"/>
    <col min="8697" max="8697" width="46.140625" style="14" customWidth="1"/>
    <col min="8698" max="8699" width="12.5703125" style="14" customWidth="1"/>
    <col min="8700" max="8700" width="11.140625" style="14" customWidth="1"/>
    <col min="8701" max="8701" width="12.140625" style="14" customWidth="1"/>
    <col min="8702" max="8702" width="2.85546875" style="14" customWidth="1"/>
    <col min="8703" max="8703" width="12.5703125" style="14" customWidth="1"/>
    <col min="8704" max="8704" width="12.42578125" style="14" customWidth="1"/>
    <col min="8705" max="8705" width="11.140625" style="14" customWidth="1"/>
    <col min="8706" max="8706" width="12.85546875" style="14" customWidth="1"/>
    <col min="8707" max="8707" width="12.42578125" style="14" customWidth="1"/>
    <col min="8708" max="8947" width="12.42578125" style="14"/>
    <col min="8948" max="8948" width="4.7109375" style="14" customWidth="1"/>
    <col min="8949" max="8949" width="4.5703125" style="14" customWidth="1"/>
    <col min="8950" max="8950" width="4.42578125" style="14" customWidth="1"/>
    <col min="8951" max="8951" width="4" style="14" customWidth="1"/>
    <col min="8952" max="8952" width="2.42578125" style="14" customWidth="1"/>
    <col min="8953" max="8953" width="46.140625" style="14" customWidth="1"/>
    <col min="8954" max="8955" width="12.5703125" style="14" customWidth="1"/>
    <col min="8956" max="8956" width="11.140625" style="14" customWidth="1"/>
    <col min="8957" max="8957" width="12.140625" style="14" customWidth="1"/>
    <col min="8958" max="8958" width="2.85546875" style="14" customWidth="1"/>
    <col min="8959" max="8959" width="12.5703125" style="14" customWidth="1"/>
    <col min="8960" max="8960" width="12.42578125" style="14" customWidth="1"/>
    <col min="8961" max="8961" width="11.140625" style="14" customWidth="1"/>
    <col min="8962" max="8962" width="12.85546875" style="14" customWidth="1"/>
    <col min="8963" max="8963" width="12.42578125" style="14" customWidth="1"/>
    <col min="8964" max="9203" width="12.42578125" style="14"/>
    <col min="9204" max="9204" width="4.7109375" style="14" customWidth="1"/>
    <col min="9205" max="9205" width="4.5703125" style="14" customWidth="1"/>
    <col min="9206" max="9206" width="4.42578125" style="14" customWidth="1"/>
    <col min="9207" max="9207" width="4" style="14" customWidth="1"/>
    <col min="9208" max="9208" width="2.42578125" style="14" customWidth="1"/>
    <col min="9209" max="9209" width="46.140625" style="14" customWidth="1"/>
    <col min="9210" max="9211" width="12.5703125" style="14" customWidth="1"/>
    <col min="9212" max="9212" width="11.140625" style="14" customWidth="1"/>
    <col min="9213" max="9213" width="12.140625" style="14" customWidth="1"/>
    <col min="9214" max="9214" width="2.85546875" style="14" customWidth="1"/>
    <col min="9215" max="9215" width="12.5703125" style="14" customWidth="1"/>
    <col min="9216" max="9216" width="12.42578125" style="14" customWidth="1"/>
    <col min="9217" max="9217" width="11.140625" style="14" customWidth="1"/>
    <col min="9218" max="9218" width="12.85546875" style="14" customWidth="1"/>
    <col min="9219" max="9219" width="12.42578125" style="14" customWidth="1"/>
    <col min="9220" max="9459" width="12.42578125" style="14"/>
    <col min="9460" max="9460" width="4.7109375" style="14" customWidth="1"/>
    <col min="9461" max="9461" width="4.5703125" style="14" customWidth="1"/>
    <col min="9462" max="9462" width="4.42578125" style="14" customWidth="1"/>
    <col min="9463" max="9463" width="4" style="14" customWidth="1"/>
    <col min="9464" max="9464" width="2.42578125" style="14" customWidth="1"/>
    <col min="9465" max="9465" width="46.140625" style="14" customWidth="1"/>
    <col min="9466" max="9467" width="12.5703125" style="14" customWidth="1"/>
    <col min="9468" max="9468" width="11.140625" style="14" customWidth="1"/>
    <col min="9469" max="9469" width="12.140625" style="14" customWidth="1"/>
    <col min="9470" max="9470" width="2.85546875" style="14" customWidth="1"/>
    <col min="9471" max="9471" width="12.5703125" style="14" customWidth="1"/>
    <col min="9472" max="9472" width="12.42578125" style="14" customWidth="1"/>
    <col min="9473" max="9473" width="11.140625" style="14" customWidth="1"/>
    <col min="9474" max="9474" width="12.85546875" style="14" customWidth="1"/>
    <col min="9475" max="9475" width="12.42578125" style="14" customWidth="1"/>
    <col min="9476" max="9715" width="12.42578125" style="14"/>
    <col min="9716" max="9716" width="4.7109375" style="14" customWidth="1"/>
    <col min="9717" max="9717" width="4.5703125" style="14" customWidth="1"/>
    <col min="9718" max="9718" width="4.42578125" style="14" customWidth="1"/>
    <col min="9719" max="9719" width="4" style="14" customWidth="1"/>
    <col min="9720" max="9720" width="2.42578125" style="14" customWidth="1"/>
    <col min="9721" max="9721" width="46.140625" style="14" customWidth="1"/>
    <col min="9722" max="9723" width="12.5703125" style="14" customWidth="1"/>
    <col min="9724" max="9724" width="11.140625" style="14" customWidth="1"/>
    <col min="9725" max="9725" width="12.140625" style="14" customWidth="1"/>
    <col min="9726" max="9726" width="2.85546875" style="14" customWidth="1"/>
    <col min="9727" max="9727" width="12.5703125" style="14" customWidth="1"/>
    <col min="9728" max="9728" width="12.42578125" style="14" customWidth="1"/>
    <col min="9729" max="9729" width="11.140625" style="14" customWidth="1"/>
    <col min="9730" max="9730" width="12.85546875" style="14" customWidth="1"/>
    <col min="9731" max="9731" width="12.42578125" style="14" customWidth="1"/>
    <col min="9732" max="9971" width="12.42578125" style="14"/>
    <col min="9972" max="9972" width="4.7109375" style="14" customWidth="1"/>
    <col min="9973" max="9973" width="4.5703125" style="14" customWidth="1"/>
    <col min="9974" max="9974" width="4.42578125" style="14" customWidth="1"/>
    <col min="9975" max="9975" width="4" style="14" customWidth="1"/>
    <col min="9976" max="9976" width="2.42578125" style="14" customWidth="1"/>
    <col min="9977" max="9977" width="46.140625" style="14" customWidth="1"/>
    <col min="9978" max="9979" width="12.5703125" style="14" customWidth="1"/>
    <col min="9980" max="9980" width="11.140625" style="14" customWidth="1"/>
    <col min="9981" max="9981" width="12.140625" style="14" customWidth="1"/>
    <col min="9982" max="9982" width="2.85546875" style="14" customWidth="1"/>
    <col min="9983" max="9983" width="12.5703125" style="14" customWidth="1"/>
    <col min="9984" max="9984" width="12.42578125" style="14" customWidth="1"/>
    <col min="9985" max="9985" width="11.140625" style="14" customWidth="1"/>
    <col min="9986" max="9986" width="12.85546875" style="14" customWidth="1"/>
    <col min="9987" max="9987" width="12.42578125" style="14" customWidth="1"/>
    <col min="9988" max="10227" width="12.42578125" style="14"/>
    <col min="10228" max="10228" width="4.7109375" style="14" customWidth="1"/>
    <col min="10229" max="10229" width="4.5703125" style="14" customWidth="1"/>
    <col min="10230" max="10230" width="4.42578125" style="14" customWidth="1"/>
    <col min="10231" max="10231" width="4" style="14" customWidth="1"/>
    <col min="10232" max="10232" width="2.42578125" style="14" customWidth="1"/>
    <col min="10233" max="10233" width="46.140625" style="14" customWidth="1"/>
    <col min="10234" max="10235" width="12.5703125" style="14" customWidth="1"/>
    <col min="10236" max="10236" width="11.140625" style="14" customWidth="1"/>
    <col min="10237" max="10237" width="12.140625" style="14" customWidth="1"/>
    <col min="10238" max="10238" width="2.85546875" style="14" customWidth="1"/>
    <col min="10239" max="10239" width="12.5703125" style="14" customWidth="1"/>
    <col min="10240" max="10240" width="12.42578125" style="14" customWidth="1"/>
    <col min="10241" max="10241" width="11.140625" style="14" customWidth="1"/>
    <col min="10242" max="10242" width="12.85546875" style="14" customWidth="1"/>
    <col min="10243" max="10243" width="12.42578125" style="14" customWidth="1"/>
    <col min="10244" max="10483" width="12.42578125" style="14"/>
    <col min="10484" max="10484" width="4.7109375" style="14" customWidth="1"/>
    <col min="10485" max="10485" width="4.5703125" style="14" customWidth="1"/>
    <col min="10486" max="10486" width="4.42578125" style="14" customWidth="1"/>
    <col min="10487" max="10487" width="4" style="14" customWidth="1"/>
    <col min="10488" max="10488" width="2.42578125" style="14" customWidth="1"/>
    <col min="10489" max="10489" width="46.140625" style="14" customWidth="1"/>
    <col min="10490" max="10491" width="12.5703125" style="14" customWidth="1"/>
    <col min="10492" max="10492" width="11.140625" style="14" customWidth="1"/>
    <col min="10493" max="10493" width="12.140625" style="14" customWidth="1"/>
    <col min="10494" max="10494" width="2.85546875" style="14" customWidth="1"/>
    <col min="10495" max="10495" width="12.5703125" style="14" customWidth="1"/>
    <col min="10496" max="10496" width="12.42578125" style="14" customWidth="1"/>
    <col min="10497" max="10497" width="11.140625" style="14" customWidth="1"/>
    <col min="10498" max="10498" width="12.85546875" style="14" customWidth="1"/>
    <col min="10499" max="10499" width="12.42578125" style="14" customWidth="1"/>
    <col min="10500" max="10739" width="12.42578125" style="14"/>
    <col min="10740" max="10740" width="4.7109375" style="14" customWidth="1"/>
    <col min="10741" max="10741" width="4.5703125" style="14" customWidth="1"/>
    <col min="10742" max="10742" width="4.42578125" style="14" customWidth="1"/>
    <col min="10743" max="10743" width="4" style="14" customWidth="1"/>
    <col min="10744" max="10744" width="2.42578125" style="14" customWidth="1"/>
    <col min="10745" max="10745" width="46.140625" style="14" customWidth="1"/>
    <col min="10746" max="10747" width="12.5703125" style="14" customWidth="1"/>
    <col min="10748" max="10748" width="11.140625" style="14" customWidth="1"/>
    <col min="10749" max="10749" width="12.140625" style="14" customWidth="1"/>
    <col min="10750" max="10750" width="2.85546875" style="14" customWidth="1"/>
    <col min="10751" max="10751" width="12.5703125" style="14" customWidth="1"/>
    <col min="10752" max="10752" width="12.42578125" style="14" customWidth="1"/>
    <col min="10753" max="10753" width="11.140625" style="14" customWidth="1"/>
    <col min="10754" max="10754" width="12.85546875" style="14" customWidth="1"/>
    <col min="10755" max="10755" width="12.42578125" style="14" customWidth="1"/>
    <col min="10756" max="10995" width="12.42578125" style="14"/>
    <col min="10996" max="10996" width="4.7109375" style="14" customWidth="1"/>
    <col min="10997" max="10997" width="4.5703125" style="14" customWidth="1"/>
    <col min="10998" max="10998" width="4.42578125" style="14" customWidth="1"/>
    <col min="10999" max="10999" width="4" style="14" customWidth="1"/>
    <col min="11000" max="11000" width="2.42578125" style="14" customWidth="1"/>
    <col min="11001" max="11001" width="46.140625" style="14" customWidth="1"/>
    <col min="11002" max="11003" width="12.5703125" style="14" customWidth="1"/>
    <col min="11004" max="11004" width="11.140625" style="14" customWidth="1"/>
    <col min="11005" max="11005" width="12.140625" style="14" customWidth="1"/>
    <col min="11006" max="11006" width="2.85546875" style="14" customWidth="1"/>
    <col min="11007" max="11007" width="12.5703125" style="14" customWidth="1"/>
    <col min="11008" max="11008" width="12.42578125" style="14" customWidth="1"/>
    <col min="11009" max="11009" width="11.140625" style="14" customWidth="1"/>
    <col min="11010" max="11010" width="12.85546875" style="14" customWidth="1"/>
    <col min="11011" max="11011" width="12.42578125" style="14" customWidth="1"/>
    <col min="11012" max="11251" width="12.42578125" style="14"/>
    <col min="11252" max="11252" width="4.7109375" style="14" customWidth="1"/>
    <col min="11253" max="11253" width="4.5703125" style="14" customWidth="1"/>
    <col min="11254" max="11254" width="4.42578125" style="14" customWidth="1"/>
    <col min="11255" max="11255" width="4" style="14" customWidth="1"/>
    <col min="11256" max="11256" width="2.42578125" style="14" customWidth="1"/>
    <col min="11257" max="11257" width="46.140625" style="14" customWidth="1"/>
    <col min="11258" max="11259" width="12.5703125" style="14" customWidth="1"/>
    <col min="11260" max="11260" width="11.140625" style="14" customWidth="1"/>
    <col min="11261" max="11261" width="12.140625" style="14" customWidth="1"/>
    <col min="11262" max="11262" width="2.85546875" style="14" customWidth="1"/>
    <col min="11263" max="11263" width="12.5703125" style="14" customWidth="1"/>
    <col min="11264" max="11264" width="12.42578125" style="14" customWidth="1"/>
    <col min="11265" max="11265" width="11.140625" style="14" customWidth="1"/>
    <col min="11266" max="11266" width="12.85546875" style="14" customWidth="1"/>
    <col min="11267" max="11267" width="12.42578125" style="14" customWidth="1"/>
    <col min="11268" max="11507" width="12.42578125" style="14"/>
    <col min="11508" max="11508" width="4.7109375" style="14" customWidth="1"/>
    <col min="11509" max="11509" width="4.5703125" style="14" customWidth="1"/>
    <col min="11510" max="11510" width="4.42578125" style="14" customWidth="1"/>
    <col min="11511" max="11511" width="4" style="14" customWidth="1"/>
    <col min="11512" max="11512" width="2.42578125" style="14" customWidth="1"/>
    <col min="11513" max="11513" width="46.140625" style="14" customWidth="1"/>
    <col min="11514" max="11515" width="12.5703125" style="14" customWidth="1"/>
    <col min="11516" max="11516" width="11.140625" style="14" customWidth="1"/>
    <col min="11517" max="11517" width="12.140625" style="14" customWidth="1"/>
    <col min="11518" max="11518" width="2.85546875" style="14" customWidth="1"/>
    <col min="11519" max="11519" width="12.5703125" style="14" customWidth="1"/>
    <col min="11520" max="11520" width="12.42578125" style="14" customWidth="1"/>
    <col min="11521" max="11521" width="11.140625" style="14" customWidth="1"/>
    <col min="11522" max="11522" width="12.85546875" style="14" customWidth="1"/>
    <col min="11523" max="11523" width="12.42578125" style="14" customWidth="1"/>
    <col min="11524" max="11763" width="12.42578125" style="14"/>
    <col min="11764" max="11764" width="4.7109375" style="14" customWidth="1"/>
    <col min="11765" max="11765" width="4.5703125" style="14" customWidth="1"/>
    <col min="11766" max="11766" width="4.42578125" style="14" customWidth="1"/>
    <col min="11767" max="11767" width="4" style="14" customWidth="1"/>
    <col min="11768" max="11768" width="2.42578125" style="14" customWidth="1"/>
    <col min="11769" max="11769" width="46.140625" style="14" customWidth="1"/>
    <col min="11770" max="11771" width="12.5703125" style="14" customWidth="1"/>
    <col min="11772" max="11772" width="11.140625" style="14" customWidth="1"/>
    <col min="11773" max="11773" width="12.140625" style="14" customWidth="1"/>
    <col min="11774" max="11774" width="2.85546875" style="14" customWidth="1"/>
    <col min="11775" max="11775" width="12.5703125" style="14" customWidth="1"/>
    <col min="11776" max="11776" width="12.42578125" style="14" customWidth="1"/>
    <col min="11777" max="11777" width="11.140625" style="14" customWidth="1"/>
    <col min="11778" max="11778" width="12.85546875" style="14" customWidth="1"/>
    <col min="11779" max="11779" width="12.42578125" style="14" customWidth="1"/>
    <col min="11780" max="12019" width="12.42578125" style="14"/>
    <col min="12020" max="12020" width="4.7109375" style="14" customWidth="1"/>
    <col min="12021" max="12021" width="4.5703125" style="14" customWidth="1"/>
    <col min="12022" max="12022" width="4.42578125" style="14" customWidth="1"/>
    <col min="12023" max="12023" width="4" style="14" customWidth="1"/>
    <col min="12024" max="12024" width="2.42578125" style="14" customWidth="1"/>
    <col min="12025" max="12025" width="46.140625" style="14" customWidth="1"/>
    <col min="12026" max="12027" width="12.5703125" style="14" customWidth="1"/>
    <col min="12028" max="12028" width="11.140625" style="14" customWidth="1"/>
    <col min="12029" max="12029" width="12.140625" style="14" customWidth="1"/>
    <col min="12030" max="12030" width="2.85546875" style="14" customWidth="1"/>
    <col min="12031" max="12031" width="12.5703125" style="14" customWidth="1"/>
    <col min="12032" max="12032" width="12.42578125" style="14" customWidth="1"/>
    <col min="12033" max="12033" width="11.140625" style="14" customWidth="1"/>
    <col min="12034" max="12034" width="12.85546875" style="14" customWidth="1"/>
    <col min="12035" max="12035" width="12.42578125" style="14" customWidth="1"/>
    <col min="12036" max="12275" width="12.42578125" style="14"/>
    <col min="12276" max="12276" width="4.7109375" style="14" customWidth="1"/>
    <col min="12277" max="12277" width="4.5703125" style="14" customWidth="1"/>
    <col min="12278" max="12278" width="4.42578125" style="14" customWidth="1"/>
    <col min="12279" max="12279" width="4" style="14" customWidth="1"/>
    <col min="12280" max="12280" width="2.42578125" style="14" customWidth="1"/>
    <col min="12281" max="12281" width="46.140625" style="14" customWidth="1"/>
    <col min="12282" max="12283" width="12.5703125" style="14" customWidth="1"/>
    <col min="12284" max="12284" width="11.140625" style="14" customWidth="1"/>
    <col min="12285" max="12285" width="12.140625" style="14" customWidth="1"/>
    <col min="12286" max="12286" width="2.85546875" style="14" customWidth="1"/>
    <col min="12287" max="12287" width="12.5703125" style="14" customWidth="1"/>
    <col min="12288" max="12288" width="12.42578125" style="14" customWidth="1"/>
    <col min="12289" max="12289" width="11.140625" style="14" customWidth="1"/>
    <col min="12290" max="12290" width="12.85546875" style="14" customWidth="1"/>
    <col min="12291" max="12291" width="12.42578125" style="14" customWidth="1"/>
    <col min="12292" max="12531" width="12.42578125" style="14"/>
    <col min="12532" max="12532" width="4.7109375" style="14" customWidth="1"/>
    <col min="12533" max="12533" width="4.5703125" style="14" customWidth="1"/>
    <col min="12534" max="12534" width="4.42578125" style="14" customWidth="1"/>
    <col min="12535" max="12535" width="4" style="14" customWidth="1"/>
    <col min="12536" max="12536" width="2.42578125" style="14" customWidth="1"/>
    <col min="12537" max="12537" width="46.140625" style="14" customWidth="1"/>
    <col min="12538" max="12539" width="12.5703125" style="14" customWidth="1"/>
    <col min="12540" max="12540" width="11.140625" style="14" customWidth="1"/>
    <col min="12541" max="12541" width="12.140625" style="14" customWidth="1"/>
    <col min="12542" max="12542" width="2.85546875" style="14" customWidth="1"/>
    <col min="12543" max="12543" width="12.5703125" style="14" customWidth="1"/>
    <col min="12544" max="12544" width="12.42578125" style="14" customWidth="1"/>
    <col min="12545" max="12545" width="11.140625" style="14" customWidth="1"/>
    <col min="12546" max="12546" width="12.85546875" style="14" customWidth="1"/>
    <col min="12547" max="12547" width="12.42578125" style="14" customWidth="1"/>
    <col min="12548" max="12787" width="12.42578125" style="14"/>
    <col min="12788" max="12788" width="4.7109375" style="14" customWidth="1"/>
    <col min="12789" max="12789" width="4.5703125" style="14" customWidth="1"/>
    <col min="12790" max="12790" width="4.42578125" style="14" customWidth="1"/>
    <col min="12791" max="12791" width="4" style="14" customWidth="1"/>
    <col min="12792" max="12792" width="2.42578125" style="14" customWidth="1"/>
    <col min="12793" max="12793" width="46.140625" style="14" customWidth="1"/>
    <col min="12794" max="12795" width="12.5703125" style="14" customWidth="1"/>
    <col min="12796" max="12796" width="11.140625" style="14" customWidth="1"/>
    <col min="12797" max="12797" width="12.140625" style="14" customWidth="1"/>
    <col min="12798" max="12798" width="2.85546875" style="14" customWidth="1"/>
    <col min="12799" max="12799" width="12.5703125" style="14" customWidth="1"/>
    <col min="12800" max="12800" width="12.42578125" style="14" customWidth="1"/>
    <col min="12801" max="12801" width="11.140625" style="14" customWidth="1"/>
    <col min="12802" max="12802" width="12.85546875" style="14" customWidth="1"/>
    <col min="12803" max="12803" width="12.42578125" style="14" customWidth="1"/>
    <col min="12804" max="13043" width="12.42578125" style="14"/>
    <col min="13044" max="13044" width="4.7109375" style="14" customWidth="1"/>
    <col min="13045" max="13045" width="4.5703125" style="14" customWidth="1"/>
    <col min="13046" max="13046" width="4.42578125" style="14" customWidth="1"/>
    <col min="13047" max="13047" width="4" style="14" customWidth="1"/>
    <col min="13048" max="13048" width="2.42578125" style="14" customWidth="1"/>
    <col min="13049" max="13049" width="46.140625" style="14" customWidth="1"/>
    <col min="13050" max="13051" width="12.5703125" style="14" customWidth="1"/>
    <col min="13052" max="13052" width="11.140625" style="14" customWidth="1"/>
    <col min="13053" max="13053" width="12.140625" style="14" customWidth="1"/>
    <col min="13054" max="13054" width="2.85546875" style="14" customWidth="1"/>
    <col min="13055" max="13055" width="12.5703125" style="14" customWidth="1"/>
    <col min="13056" max="13056" width="12.42578125" style="14" customWidth="1"/>
    <col min="13057" max="13057" width="11.140625" style="14" customWidth="1"/>
    <col min="13058" max="13058" width="12.85546875" style="14" customWidth="1"/>
    <col min="13059" max="13059" width="12.42578125" style="14" customWidth="1"/>
    <col min="13060" max="13299" width="12.42578125" style="14"/>
    <col min="13300" max="13300" width="4.7109375" style="14" customWidth="1"/>
    <col min="13301" max="13301" width="4.5703125" style="14" customWidth="1"/>
    <col min="13302" max="13302" width="4.42578125" style="14" customWidth="1"/>
    <col min="13303" max="13303" width="4" style="14" customWidth="1"/>
    <col min="13304" max="13304" width="2.42578125" style="14" customWidth="1"/>
    <col min="13305" max="13305" width="46.140625" style="14" customWidth="1"/>
    <col min="13306" max="13307" width="12.5703125" style="14" customWidth="1"/>
    <col min="13308" max="13308" width="11.140625" style="14" customWidth="1"/>
    <col min="13309" max="13309" width="12.140625" style="14" customWidth="1"/>
    <col min="13310" max="13310" width="2.85546875" style="14" customWidth="1"/>
    <col min="13311" max="13311" width="12.5703125" style="14" customWidth="1"/>
    <col min="13312" max="13312" width="12.42578125" style="14" customWidth="1"/>
    <col min="13313" max="13313" width="11.140625" style="14" customWidth="1"/>
    <col min="13314" max="13314" width="12.85546875" style="14" customWidth="1"/>
    <col min="13315" max="13315" width="12.42578125" style="14" customWidth="1"/>
    <col min="13316" max="13555" width="12.42578125" style="14"/>
    <col min="13556" max="13556" width="4.7109375" style="14" customWidth="1"/>
    <col min="13557" max="13557" width="4.5703125" style="14" customWidth="1"/>
    <col min="13558" max="13558" width="4.42578125" style="14" customWidth="1"/>
    <col min="13559" max="13559" width="4" style="14" customWidth="1"/>
    <col min="13560" max="13560" width="2.42578125" style="14" customWidth="1"/>
    <col min="13561" max="13561" width="46.140625" style="14" customWidth="1"/>
    <col min="13562" max="13563" width="12.5703125" style="14" customWidth="1"/>
    <col min="13564" max="13564" width="11.140625" style="14" customWidth="1"/>
    <col min="13565" max="13565" width="12.140625" style="14" customWidth="1"/>
    <col min="13566" max="13566" width="2.85546875" style="14" customWidth="1"/>
    <col min="13567" max="13567" width="12.5703125" style="14" customWidth="1"/>
    <col min="13568" max="13568" width="12.42578125" style="14" customWidth="1"/>
    <col min="13569" max="13569" width="11.140625" style="14" customWidth="1"/>
    <col min="13570" max="13570" width="12.85546875" style="14" customWidth="1"/>
    <col min="13571" max="13571" width="12.42578125" style="14" customWidth="1"/>
    <col min="13572" max="13811" width="12.42578125" style="14"/>
    <col min="13812" max="13812" width="4.7109375" style="14" customWidth="1"/>
    <col min="13813" max="13813" width="4.5703125" style="14" customWidth="1"/>
    <col min="13814" max="13814" width="4.42578125" style="14" customWidth="1"/>
    <col min="13815" max="13815" width="4" style="14" customWidth="1"/>
    <col min="13816" max="13816" width="2.42578125" style="14" customWidth="1"/>
    <col min="13817" max="13817" width="46.140625" style="14" customWidth="1"/>
    <col min="13818" max="13819" width="12.5703125" style="14" customWidth="1"/>
    <col min="13820" max="13820" width="11.140625" style="14" customWidth="1"/>
    <col min="13821" max="13821" width="12.140625" style="14" customWidth="1"/>
    <col min="13822" max="13822" width="2.85546875" style="14" customWidth="1"/>
    <col min="13823" max="13823" width="12.5703125" style="14" customWidth="1"/>
    <col min="13824" max="13824" width="12.42578125" style="14" customWidth="1"/>
    <col min="13825" max="13825" width="11.140625" style="14" customWidth="1"/>
    <col min="13826" max="13826" width="12.85546875" style="14" customWidth="1"/>
    <col min="13827" max="13827" width="12.42578125" style="14" customWidth="1"/>
    <col min="13828" max="14067" width="12.42578125" style="14"/>
    <col min="14068" max="14068" width="4.7109375" style="14" customWidth="1"/>
    <col min="14069" max="14069" width="4.5703125" style="14" customWidth="1"/>
    <col min="14070" max="14070" width="4.42578125" style="14" customWidth="1"/>
    <col min="14071" max="14071" width="4" style="14" customWidth="1"/>
    <col min="14072" max="14072" width="2.42578125" style="14" customWidth="1"/>
    <col min="14073" max="14073" width="46.140625" style="14" customWidth="1"/>
    <col min="14074" max="14075" width="12.5703125" style="14" customWidth="1"/>
    <col min="14076" max="14076" width="11.140625" style="14" customWidth="1"/>
    <col min="14077" max="14077" width="12.140625" style="14" customWidth="1"/>
    <col min="14078" max="14078" width="2.85546875" style="14" customWidth="1"/>
    <col min="14079" max="14079" width="12.5703125" style="14" customWidth="1"/>
    <col min="14080" max="14080" width="12.42578125" style="14" customWidth="1"/>
    <col min="14081" max="14081" width="11.140625" style="14" customWidth="1"/>
    <col min="14082" max="14082" width="12.85546875" style="14" customWidth="1"/>
    <col min="14083" max="14083" width="12.42578125" style="14" customWidth="1"/>
    <col min="14084" max="14323" width="12.42578125" style="14"/>
    <col min="14324" max="14324" width="4.7109375" style="14" customWidth="1"/>
    <col min="14325" max="14325" width="4.5703125" style="14" customWidth="1"/>
    <col min="14326" max="14326" width="4.42578125" style="14" customWidth="1"/>
    <col min="14327" max="14327" width="4" style="14" customWidth="1"/>
    <col min="14328" max="14328" width="2.42578125" style="14" customWidth="1"/>
    <col min="14329" max="14329" width="46.140625" style="14" customWidth="1"/>
    <col min="14330" max="14331" width="12.5703125" style="14" customWidth="1"/>
    <col min="14332" max="14332" width="11.140625" style="14" customWidth="1"/>
    <col min="14333" max="14333" width="12.140625" style="14" customWidth="1"/>
    <col min="14334" max="14334" width="2.85546875" style="14" customWidth="1"/>
    <col min="14335" max="14335" width="12.5703125" style="14" customWidth="1"/>
    <col min="14336" max="14336" width="12.42578125" style="14" customWidth="1"/>
    <col min="14337" max="14337" width="11.140625" style="14" customWidth="1"/>
    <col min="14338" max="14338" width="12.85546875" style="14" customWidth="1"/>
    <col min="14339" max="14339" width="12.42578125" style="14" customWidth="1"/>
    <col min="14340" max="14579" width="12.42578125" style="14"/>
    <col min="14580" max="14580" width="4.7109375" style="14" customWidth="1"/>
    <col min="14581" max="14581" width="4.5703125" style="14" customWidth="1"/>
    <col min="14582" max="14582" width="4.42578125" style="14" customWidth="1"/>
    <col min="14583" max="14583" width="4" style="14" customWidth="1"/>
    <col min="14584" max="14584" width="2.42578125" style="14" customWidth="1"/>
    <col min="14585" max="14585" width="46.140625" style="14" customWidth="1"/>
    <col min="14586" max="14587" width="12.5703125" style="14" customWidth="1"/>
    <col min="14588" max="14588" width="11.140625" style="14" customWidth="1"/>
    <col min="14589" max="14589" width="12.140625" style="14" customWidth="1"/>
    <col min="14590" max="14590" width="2.85546875" style="14" customWidth="1"/>
    <col min="14591" max="14591" width="12.5703125" style="14" customWidth="1"/>
    <col min="14592" max="14592" width="12.42578125" style="14" customWidth="1"/>
    <col min="14593" max="14593" width="11.140625" style="14" customWidth="1"/>
    <col min="14594" max="14594" width="12.85546875" style="14" customWidth="1"/>
    <col min="14595" max="14595" width="12.42578125" style="14" customWidth="1"/>
    <col min="14596" max="14835" width="12.42578125" style="14"/>
    <col min="14836" max="14836" width="4.7109375" style="14" customWidth="1"/>
    <col min="14837" max="14837" width="4.5703125" style="14" customWidth="1"/>
    <col min="14838" max="14838" width="4.42578125" style="14" customWidth="1"/>
    <col min="14839" max="14839" width="4" style="14" customWidth="1"/>
    <col min="14840" max="14840" width="2.42578125" style="14" customWidth="1"/>
    <col min="14841" max="14841" width="46.140625" style="14" customWidth="1"/>
    <col min="14842" max="14843" width="12.5703125" style="14" customWidth="1"/>
    <col min="14844" max="14844" width="11.140625" style="14" customWidth="1"/>
    <col min="14845" max="14845" width="12.140625" style="14" customWidth="1"/>
    <col min="14846" max="14846" width="2.85546875" style="14" customWidth="1"/>
    <col min="14847" max="14847" width="12.5703125" style="14" customWidth="1"/>
    <col min="14848" max="14848" width="12.42578125" style="14" customWidth="1"/>
    <col min="14849" max="14849" width="11.140625" style="14" customWidth="1"/>
    <col min="14850" max="14850" width="12.85546875" style="14" customWidth="1"/>
    <col min="14851" max="14851" width="12.42578125" style="14" customWidth="1"/>
    <col min="14852" max="15091" width="12.42578125" style="14"/>
    <col min="15092" max="15092" width="4.7109375" style="14" customWidth="1"/>
    <col min="15093" max="15093" width="4.5703125" style="14" customWidth="1"/>
    <col min="15094" max="15094" width="4.42578125" style="14" customWidth="1"/>
    <col min="15095" max="15095" width="4" style="14" customWidth="1"/>
    <col min="15096" max="15096" width="2.42578125" style="14" customWidth="1"/>
    <col min="15097" max="15097" width="46.140625" style="14" customWidth="1"/>
    <col min="15098" max="15099" width="12.5703125" style="14" customWidth="1"/>
    <col min="15100" max="15100" width="11.140625" style="14" customWidth="1"/>
    <col min="15101" max="15101" width="12.140625" style="14" customWidth="1"/>
    <col min="15102" max="15102" width="2.85546875" style="14" customWidth="1"/>
    <col min="15103" max="15103" width="12.5703125" style="14" customWidth="1"/>
    <col min="15104" max="15104" width="12.42578125" style="14" customWidth="1"/>
    <col min="15105" max="15105" width="11.140625" style="14" customWidth="1"/>
    <col min="15106" max="15106" width="12.85546875" style="14" customWidth="1"/>
    <col min="15107" max="15107" width="12.42578125" style="14" customWidth="1"/>
    <col min="15108" max="15347" width="12.42578125" style="14"/>
    <col min="15348" max="15348" width="4.7109375" style="14" customWidth="1"/>
    <col min="15349" max="15349" width="4.5703125" style="14" customWidth="1"/>
    <col min="15350" max="15350" width="4.42578125" style="14" customWidth="1"/>
    <col min="15351" max="15351" width="4" style="14" customWidth="1"/>
    <col min="15352" max="15352" width="2.42578125" style="14" customWidth="1"/>
    <col min="15353" max="15353" width="46.140625" style="14" customWidth="1"/>
    <col min="15354" max="15355" width="12.5703125" style="14" customWidth="1"/>
    <col min="15356" max="15356" width="11.140625" style="14" customWidth="1"/>
    <col min="15357" max="15357" width="12.140625" style="14" customWidth="1"/>
    <col min="15358" max="15358" width="2.85546875" style="14" customWidth="1"/>
    <col min="15359" max="15359" width="12.5703125" style="14" customWidth="1"/>
    <col min="15360" max="15360" width="12.42578125" style="14" customWidth="1"/>
    <col min="15361" max="15361" width="11.140625" style="14" customWidth="1"/>
    <col min="15362" max="15362" width="12.85546875" style="14" customWidth="1"/>
    <col min="15363" max="15363" width="12.42578125" style="14" customWidth="1"/>
    <col min="15364" max="15603" width="12.42578125" style="14"/>
    <col min="15604" max="15604" width="4.7109375" style="14" customWidth="1"/>
    <col min="15605" max="15605" width="4.5703125" style="14" customWidth="1"/>
    <col min="15606" max="15606" width="4.42578125" style="14" customWidth="1"/>
    <col min="15607" max="15607" width="4" style="14" customWidth="1"/>
    <col min="15608" max="15608" width="2.42578125" style="14" customWidth="1"/>
    <col min="15609" max="15609" width="46.140625" style="14" customWidth="1"/>
    <col min="15610" max="15611" width="12.5703125" style="14" customWidth="1"/>
    <col min="15612" max="15612" width="11.140625" style="14" customWidth="1"/>
    <col min="15613" max="15613" width="12.140625" style="14" customWidth="1"/>
    <col min="15614" max="15614" width="2.85546875" style="14" customWidth="1"/>
    <col min="15615" max="15615" width="12.5703125" style="14" customWidth="1"/>
    <col min="15616" max="15616" width="12.42578125" style="14" customWidth="1"/>
    <col min="15617" max="15617" width="11.140625" style="14" customWidth="1"/>
    <col min="15618" max="15618" width="12.85546875" style="14" customWidth="1"/>
    <col min="15619" max="15619" width="12.42578125" style="14" customWidth="1"/>
    <col min="15620" max="15859" width="12.42578125" style="14"/>
    <col min="15860" max="15860" width="4.7109375" style="14" customWidth="1"/>
    <col min="15861" max="15861" width="4.5703125" style="14" customWidth="1"/>
    <col min="15862" max="15862" width="4.42578125" style="14" customWidth="1"/>
    <col min="15863" max="15863" width="4" style="14" customWidth="1"/>
    <col min="15864" max="15864" width="2.42578125" style="14" customWidth="1"/>
    <col min="15865" max="15865" width="46.140625" style="14" customWidth="1"/>
    <col min="15866" max="15867" width="12.5703125" style="14" customWidth="1"/>
    <col min="15868" max="15868" width="11.140625" style="14" customWidth="1"/>
    <col min="15869" max="15869" width="12.140625" style="14" customWidth="1"/>
    <col min="15870" max="15870" width="2.85546875" style="14" customWidth="1"/>
    <col min="15871" max="15871" width="12.5703125" style="14" customWidth="1"/>
    <col min="15872" max="15872" width="12.42578125" style="14" customWidth="1"/>
    <col min="15873" max="15873" width="11.140625" style="14" customWidth="1"/>
    <col min="15874" max="15874" width="12.85546875" style="14" customWidth="1"/>
    <col min="15875" max="15875" width="12.42578125" style="14" customWidth="1"/>
    <col min="15876" max="16115" width="12.42578125" style="14"/>
    <col min="16116" max="16116" width="4.7109375" style="14" customWidth="1"/>
    <col min="16117" max="16117" width="4.5703125" style="14" customWidth="1"/>
    <col min="16118" max="16118" width="4.42578125" style="14" customWidth="1"/>
    <col min="16119" max="16119" width="4" style="14" customWidth="1"/>
    <col min="16120" max="16120" width="2.42578125" style="14" customWidth="1"/>
    <col min="16121" max="16121" width="46.140625" style="14" customWidth="1"/>
    <col min="16122" max="16123" width="12.5703125" style="14" customWidth="1"/>
    <col min="16124" max="16124" width="11.140625" style="14" customWidth="1"/>
    <col min="16125" max="16125" width="12.140625" style="14" customWidth="1"/>
    <col min="16126" max="16126" width="2.85546875" style="14" customWidth="1"/>
    <col min="16127" max="16127" width="12.5703125" style="14" customWidth="1"/>
    <col min="16128" max="16128" width="12.42578125" style="14" customWidth="1"/>
    <col min="16129" max="16129" width="11.140625" style="14" customWidth="1"/>
    <col min="16130" max="16130" width="12.85546875" style="14" customWidth="1"/>
    <col min="16131" max="16131" width="12.42578125" style="14" customWidth="1"/>
    <col min="16132" max="16384" width="12.42578125" style="14"/>
  </cols>
  <sheetData>
    <row r="1" spans="2:17" ht="21">
      <c r="B1" s="284" t="s">
        <v>95</v>
      </c>
      <c r="C1" s="284"/>
      <c r="D1" s="284"/>
      <c r="E1" s="284"/>
      <c r="F1" s="284"/>
      <c r="G1" s="284"/>
      <c r="H1" s="284"/>
      <c r="I1" s="284"/>
      <c r="J1" s="284"/>
      <c r="K1" s="284"/>
      <c r="L1" s="284"/>
      <c r="M1" s="284"/>
      <c r="N1" s="284"/>
      <c r="O1" s="284"/>
    </row>
    <row r="2" spans="2:17" ht="16.5" customHeight="1">
      <c r="B2" s="285" t="s">
        <v>49</v>
      </c>
      <c r="C2" s="285"/>
      <c r="D2" s="285"/>
      <c r="E2" s="285"/>
      <c r="F2" s="285"/>
      <c r="G2" s="285"/>
      <c r="H2" s="285"/>
      <c r="I2" s="285"/>
      <c r="J2" s="285"/>
      <c r="K2" s="285"/>
      <c r="L2" s="285"/>
      <c r="M2" s="285"/>
      <c r="N2" s="285"/>
      <c r="O2" s="285"/>
    </row>
    <row r="3" spans="2:17" ht="3.75" customHeight="1">
      <c r="B3" s="15"/>
      <c r="C3" s="15"/>
      <c r="D3" s="15"/>
      <c r="E3" s="15"/>
      <c r="F3" s="15"/>
      <c r="G3" s="15"/>
      <c r="H3" s="75"/>
      <c r="I3" s="15"/>
      <c r="J3" s="15"/>
      <c r="K3" s="15"/>
      <c r="L3" s="15"/>
      <c r="M3" s="93"/>
      <c r="N3" s="15"/>
      <c r="O3" s="15"/>
    </row>
    <row r="4" spans="2:17">
      <c r="G4" s="286" t="s">
        <v>44</v>
      </c>
      <c r="H4" s="286"/>
      <c r="I4" s="286" t="s">
        <v>45</v>
      </c>
      <c r="J4" s="286"/>
      <c r="K4" s="15"/>
      <c r="L4" s="287" t="s">
        <v>46</v>
      </c>
      <c r="M4" s="287"/>
      <c r="N4" s="286" t="s">
        <v>45</v>
      </c>
      <c r="O4" s="286"/>
    </row>
    <row r="5" spans="2:17" ht="15.75" customHeight="1">
      <c r="G5" s="20">
        <v>43831</v>
      </c>
      <c r="H5" s="67">
        <f>+EDATE(G5,-12)</f>
        <v>43466</v>
      </c>
      <c r="I5" s="19" t="s">
        <v>47</v>
      </c>
      <c r="J5" s="19" t="s">
        <v>48</v>
      </c>
      <c r="K5" s="19"/>
      <c r="L5" s="20" t="s">
        <v>70</v>
      </c>
      <c r="M5" s="67" t="s">
        <v>55</v>
      </c>
      <c r="N5" s="19" t="s">
        <v>47</v>
      </c>
      <c r="O5" s="19" t="s">
        <v>48</v>
      </c>
    </row>
    <row r="6" spans="2:17" ht="6" customHeight="1">
      <c r="B6" s="21"/>
      <c r="C6" s="21"/>
      <c r="D6" s="21"/>
      <c r="E6" s="22"/>
      <c r="F6" s="21"/>
      <c r="G6" s="19"/>
      <c r="H6" s="76"/>
      <c r="I6" s="56"/>
      <c r="J6" s="15"/>
      <c r="K6" s="15"/>
      <c r="L6" s="15"/>
      <c r="M6" s="93"/>
      <c r="N6" s="15"/>
      <c r="O6" s="15"/>
    </row>
    <row r="7" spans="2:17" s="21" customFormat="1" ht="18.75" customHeight="1">
      <c r="B7" s="23" t="s">
        <v>0</v>
      </c>
      <c r="C7" s="23"/>
      <c r="D7" s="23"/>
      <c r="E7" s="23"/>
      <c r="F7" s="23"/>
      <c r="G7" s="24" t="e">
        <f>+#REF!</f>
        <v>#REF!</v>
      </c>
      <c r="H7" s="24">
        <v>296656.89999999991</v>
      </c>
      <c r="I7" s="25" t="e">
        <f>(+G7/H7-1)</f>
        <v>#REF!</v>
      </c>
      <c r="J7" s="24" t="e">
        <f>+G7-H7</f>
        <v>#REF!</v>
      </c>
      <c r="K7" s="26"/>
      <c r="L7" s="24" t="e">
        <f>+#REF!</f>
        <v>#REF!</v>
      </c>
      <c r="M7" s="24"/>
      <c r="N7" s="25" t="e">
        <f>(+L7/M7-1)</f>
        <v>#REF!</v>
      </c>
      <c r="O7" s="24" t="e">
        <f>+L7-M7</f>
        <v>#REF!</v>
      </c>
      <c r="Q7" s="97"/>
    </row>
    <row r="8" spans="2:17" s="31" customFormat="1">
      <c r="B8" s="27"/>
      <c r="C8" s="27" t="s">
        <v>1</v>
      </c>
      <c r="D8" s="27"/>
      <c r="E8" s="27"/>
      <c r="F8" s="27"/>
      <c r="G8" s="28" t="e">
        <f>+#REF!</f>
        <v>#REF!</v>
      </c>
      <c r="H8" s="28">
        <v>254735.8</v>
      </c>
      <c r="I8" s="29" t="e">
        <f>(+G8/H8-1)</f>
        <v>#REF!</v>
      </c>
      <c r="J8" s="28" t="e">
        <f>+G8-H8</f>
        <v>#REF!</v>
      </c>
      <c r="K8" s="30"/>
      <c r="L8" s="28" t="e">
        <f>+#REF!</f>
        <v>#REF!</v>
      </c>
      <c r="M8" s="28"/>
      <c r="N8" s="29" t="e">
        <f>(+L8/M8-1)</f>
        <v>#REF!</v>
      </c>
      <c r="O8" s="28" t="e">
        <f>+L8-M8</f>
        <v>#REF!</v>
      </c>
      <c r="P8" s="89"/>
      <c r="Q8" s="97"/>
    </row>
    <row r="9" spans="2:17" s="32" customFormat="1" ht="12.75" outlineLevel="1">
      <c r="D9" s="32" t="s">
        <v>2</v>
      </c>
      <c r="G9" s="33" t="e">
        <f>+#REF!</f>
        <v>#REF!</v>
      </c>
      <c r="H9" s="33">
        <v>56602.1</v>
      </c>
      <c r="I9" s="34" t="e">
        <f>+(+G9/H9-1)</f>
        <v>#REF!</v>
      </c>
      <c r="J9" s="33" t="e">
        <f>+G9-H9</f>
        <v>#REF!</v>
      </c>
      <c r="K9" s="35"/>
      <c r="L9" s="33" t="e">
        <f>+#REF!</f>
        <v>#REF!</v>
      </c>
      <c r="M9" s="33"/>
      <c r="N9" s="34" t="e">
        <f>+(+L9/M9-1)</f>
        <v>#REF!</v>
      </c>
      <c r="O9" s="33" t="e">
        <f>+L9-M9</f>
        <v>#REF!</v>
      </c>
    </row>
    <row r="10" spans="2:17" s="32" customFormat="1" ht="12.75" outlineLevel="1">
      <c r="D10" s="32" t="s">
        <v>3</v>
      </c>
      <c r="G10" s="33" t="e">
        <f>+#REF!</f>
        <v>#REF!</v>
      </c>
      <c r="H10" s="33">
        <v>18453.399999999998</v>
      </c>
      <c r="I10" s="34" t="e">
        <f t="shared" ref="I10:I11" si="0">+(+G10/H10-1)</f>
        <v>#REF!</v>
      </c>
      <c r="J10" s="33" t="e">
        <f t="shared" ref="J10:J11" si="1">+G10-H10</f>
        <v>#REF!</v>
      </c>
      <c r="K10" s="35"/>
      <c r="L10" s="33" t="e">
        <f>+#REF!</f>
        <v>#REF!</v>
      </c>
      <c r="M10" s="33"/>
      <c r="N10" s="34" t="e">
        <f t="shared" ref="N10:N11" si="2">+(+L10/M10-1)</f>
        <v>#REF!</v>
      </c>
      <c r="O10" s="33" t="e">
        <f t="shared" ref="O10:O11" si="3">+L10-M10</f>
        <v>#REF!</v>
      </c>
    </row>
    <row r="11" spans="2:17" s="32" customFormat="1" ht="12.75" outlineLevel="1">
      <c r="D11" s="32" t="s">
        <v>52</v>
      </c>
      <c r="G11" s="33" t="e">
        <f>+#REF!</f>
        <v>#REF!</v>
      </c>
      <c r="H11" s="33">
        <v>111561</v>
      </c>
      <c r="I11" s="34" t="e">
        <f t="shared" si="0"/>
        <v>#REF!</v>
      </c>
      <c r="J11" s="33" t="e">
        <f t="shared" si="1"/>
        <v>#REF!</v>
      </c>
      <c r="K11" s="35"/>
      <c r="L11" s="33" t="e">
        <f>+#REF!</f>
        <v>#REF!</v>
      </c>
      <c r="M11" s="33"/>
      <c r="N11" s="34" t="e">
        <f t="shared" si="2"/>
        <v>#REF!</v>
      </c>
      <c r="O11" s="33" t="e">
        <f t="shared" si="3"/>
        <v>#REF!</v>
      </c>
    </row>
    <row r="12" spans="2:17" s="32" customFormat="1" ht="12.75" outlineLevel="1">
      <c r="D12" s="32" t="s">
        <v>71</v>
      </c>
      <c r="G12" s="33" t="e">
        <f>+#REF!</f>
        <v>#REF!</v>
      </c>
      <c r="H12" s="33">
        <v>0</v>
      </c>
      <c r="I12" s="34" t="e">
        <f t="shared" ref="I12:I19" si="4">+(+G12/H12-1)</f>
        <v>#REF!</v>
      </c>
      <c r="J12" s="33" t="e">
        <f t="shared" ref="J12:J19" si="5">+G12-H12</f>
        <v>#REF!</v>
      </c>
      <c r="K12" s="35"/>
      <c r="L12" s="33" t="e">
        <f>+#REF!</f>
        <v>#REF!</v>
      </c>
      <c r="M12" s="33"/>
      <c r="N12" s="34" t="e">
        <f t="shared" ref="N12:N19" si="6">+(+L12/M12-1)</f>
        <v>#REF!</v>
      </c>
      <c r="O12" s="33" t="e">
        <f t="shared" ref="O12:O19" si="7">+L12-M12</f>
        <v>#REF!</v>
      </c>
    </row>
    <row r="13" spans="2:17" s="32" customFormat="1" ht="12.75" outlineLevel="1">
      <c r="D13" s="32" t="s">
        <v>4</v>
      </c>
      <c r="G13" s="33" t="e">
        <f>+#REF!</f>
        <v>#REF!</v>
      </c>
      <c r="H13" s="33">
        <v>24540.9</v>
      </c>
      <c r="I13" s="34" t="e">
        <f t="shared" si="4"/>
        <v>#REF!</v>
      </c>
      <c r="J13" s="33" t="e">
        <f t="shared" si="5"/>
        <v>#REF!</v>
      </c>
      <c r="K13" s="35"/>
      <c r="L13" s="33" t="e">
        <f>+#REF!</f>
        <v>#REF!</v>
      </c>
      <c r="M13" s="33"/>
      <c r="N13" s="34" t="e">
        <f t="shared" si="6"/>
        <v>#REF!</v>
      </c>
      <c r="O13" s="33" t="e">
        <f t="shared" si="7"/>
        <v>#REF!</v>
      </c>
    </row>
    <row r="14" spans="2:17" s="32" customFormat="1" ht="12.75" outlineLevel="1">
      <c r="D14" s="32" t="s">
        <v>5</v>
      </c>
      <c r="G14" s="33" t="e">
        <f>+#REF!</f>
        <v>#REF!</v>
      </c>
      <c r="H14" s="33">
        <v>160.09999999999997</v>
      </c>
      <c r="I14" s="34" t="e">
        <f t="shared" si="4"/>
        <v>#REF!</v>
      </c>
      <c r="J14" s="33" t="e">
        <f t="shared" si="5"/>
        <v>#REF!</v>
      </c>
      <c r="K14" s="35"/>
      <c r="L14" s="33" t="e">
        <f>+#REF!</f>
        <v>#REF!</v>
      </c>
      <c r="M14" s="33"/>
      <c r="N14" s="34" t="e">
        <f t="shared" si="6"/>
        <v>#REF!</v>
      </c>
      <c r="O14" s="33" t="e">
        <f t="shared" si="7"/>
        <v>#REF!</v>
      </c>
    </row>
    <row r="15" spans="2:17" s="32" customFormat="1" ht="12.75" outlineLevel="1">
      <c r="D15" s="32" t="s">
        <v>6</v>
      </c>
      <c r="G15" s="33" t="e">
        <f>+#REF!</f>
        <v>#REF!</v>
      </c>
      <c r="H15" s="33">
        <v>4057.0999999999995</v>
      </c>
      <c r="I15" s="34" t="e">
        <f t="shared" si="4"/>
        <v>#REF!</v>
      </c>
      <c r="J15" s="33" t="e">
        <f t="shared" si="5"/>
        <v>#REF!</v>
      </c>
      <c r="K15" s="35"/>
      <c r="L15" s="33" t="e">
        <f>+#REF!</f>
        <v>#REF!</v>
      </c>
      <c r="M15" s="33"/>
      <c r="N15" s="34" t="e">
        <f t="shared" si="6"/>
        <v>#REF!</v>
      </c>
      <c r="O15" s="33" t="e">
        <f t="shared" si="7"/>
        <v>#REF!</v>
      </c>
    </row>
    <row r="16" spans="2:17" s="32" customFormat="1" ht="12.75" outlineLevel="1">
      <c r="D16" s="32" t="s">
        <v>94</v>
      </c>
      <c r="G16" s="33" t="e">
        <f>+#REF!</f>
        <v>#REF!</v>
      </c>
      <c r="H16" s="33">
        <v>199.10000000000002</v>
      </c>
      <c r="I16" s="34" t="e">
        <f t="shared" si="4"/>
        <v>#REF!</v>
      </c>
      <c r="J16" s="33" t="e">
        <f t="shared" si="5"/>
        <v>#REF!</v>
      </c>
      <c r="K16" s="35"/>
      <c r="L16" s="33" t="e">
        <f>+#REF!</f>
        <v>#REF!</v>
      </c>
      <c r="M16" s="33"/>
      <c r="N16" s="34" t="e">
        <f t="shared" si="6"/>
        <v>#REF!</v>
      </c>
      <c r="O16" s="33" t="e">
        <f t="shared" si="7"/>
        <v>#REF!</v>
      </c>
    </row>
    <row r="17" spans="2:17" s="32" customFormat="1" ht="12.75" outlineLevel="1">
      <c r="D17" s="32" t="s">
        <v>7</v>
      </c>
      <c r="G17" s="33" t="e">
        <f>+#REF!</f>
        <v>#REF!</v>
      </c>
      <c r="H17" s="33">
        <v>14706.2</v>
      </c>
      <c r="I17" s="34" t="e">
        <f t="shared" si="4"/>
        <v>#REF!</v>
      </c>
      <c r="J17" s="33" t="e">
        <f t="shared" si="5"/>
        <v>#REF!</v>
      </c>
      <c r="K17" s="35"/>
      <c r="L17" s="33" t="e">
        <f>+#REF!</f>
        <v>#REF!</v>
      </c>
      <c r="M17" s="33"/>
      <c r="N17" s="34" t="e">
        <f t="shared" si="6"/>
        <v>#REF!</v>
      </c>
      <c r="O17" s="33" t="e">
        <f t="shared" si="7"/>
        <v>#REF!</v>
      </c>
    </row>
    <row r="18" spans="2:17" s="32" customFormat="1" ht="12.75" outlineLevel="1">
      <c r="D18" s="32" t="s">
        <v>8</v>
      </c>
      <c r="G18" s="33" t="e">
        <f>+#REF!</f>
        <v>#REF!</v>
      </c>
      <c r="H18" s="33">
        <v>9260.1</v>
      </c>
      <c r="I18" s="34" t="e">
        <f t="shared" si="4"/>
        <v>#REF!</v>
      </c>
      <c r="J18" s="33" t="e">
        <f t="shared" si="5"/>
        <v>#REF!</v>
      </c>
      <c r="K18" s="35"/>
      <c r="L18" s="33" t="e">
        <f>+#REF!</f>
        <v>#REF!</v>
      </c>
      <c r="M18" s="33"/>
      <c r="N18" s="34" t="e">
        <f t="shared" si="6"/>
        <v>#REF!</v>
      </c>
      <c r="O18" s="33" t="e">
        <f t="shared" si="7"/>
        <v>#REF!</v>
      </c>
    </row>
    <row r="19" spans="2:17" s="32" customFormat="1" ht="12.75" outlineLevel="1">
      <c r="D19" s="32" t="s">
        <v>9</v>
      </c>
      <c r="G19" s="33" t="e">
        <f>+#REF!</f>
        <v>#REF!</v>
      </c>
      <c r="H19" s="33">
        <v>15195.800000000001</v>
      </c>
      <c r="I19" s="34" t="e">
        <f t="shared" si="4"/>
        <v>#REF!</v>
      </c>
      <c r="J19" s="33" t="e">
        <f t="shared" si="5"/>
        <v>#REF!</v>
      </c>
      <c r="K19" s="35"/>
      <c r="L19" s="33" t="e">
        <f>+#REF!</f>
        <v>#REF!</v>
      </c>
      <c r="M19" s="33"/>
      <c r="N19" s="34" t="e">
        <f t="shared" si="6"/>
        <v>#REF!</v>
      </c>
      <c r="O19" s="33" t="e">
        <f t="shared" si="7"/>
        <v>#REF!</v>
      </c>
    </row>
    <row r="20" spans="2:17" s="16" customFormat="1">
      <c r="B20" s="27"/>
      <c r="C20" s="27" t="s">
        <v>61</v>
      </c>
      <c r="D20" s="27"/>
      <c r="E20" s="27"/>
      <c r="F20" s="27"/>
      <c r="G20" s="28" t="e">
        <f>+#REF!</f>
        <v>#REF!</v>
      </c>
      <c r="H20" s="28">
        <v>28593</v>
      </c>
      <c r="I20" s="29" t="e">
        <f>(+G20/H20-1)</f>
        <v>#REF!</v>
      </c>
      <c r="J20" s="28" t="e">
        <f>+G20-H20</f>
        <v>#REF!</v>
      </c>
      <c r="K20" s="30"/>
      <c r="L20" s="28" t="e">
        <f>+#REF!</f>
        <v>#REF!</v>
      </c>
      <c r="M20" s="28"/>
      <c r="N20" s="29" t="e">
        <f>(+L20/M20-1)</f>
        <v>#REF!</v>
      </c>
      <c r="O20" s="28" t="e">
        <f>+L20-M20</f>
        <v>#REF!</v>
      </c>
      <c r="Q20" s="97"/>
    </row>
    <row r="21" spans="2:17" s="32" customFormat="1" ht="12.75" outlineLevel="1">
      <c r="D21" s="32" t="s">
        <v>72</v>
      </c>
      <c r="G21" s="33" t="e">
        <f>+#REF!</f>
        <v>#REF!</v>
      </c>
      <c r="H21" s="33">
        <v>9234.5999999999985</v>
      </c>
      <c r="I21" s="34" t="e">
        <f t="shared" ref="I21" si="8">+(+G21/H21-1)</f>
        <v>#REF!</v>
      </c>
      <c r="J21" s="33" t="e">
        <f t="shared" ref="J21" si="9">+G21-H21</f>
        <v>#REF!</v>
      </c>
      <c r="K21" s="35"/>
      <c r="L21" s="33" t="e">
        <f>+#REF!</f>
        <v>#REF!</v>
      </c>
      <c r="M21" s="33"/>
      <c r="N21" s="34" t="e">
        <f t="shared" ref="N21" si="10">+(+L21/M21-1)</f>
        <v>#REF!</v>
      </c>
      <c r="O21" s="33" t="e">
        <f t="shared" ref="O21" si="11">+L21-M21</f>
        <v>#REF!</v>
      </c>
    </row>
    <row r="22" spans="2:17" s="32" customFormat="1" ht="12.75" outlineLevel="1">
      <c r="D22" s="32" t="s">
        <v>73</v>
      </c>
      <c r="G22" s="33" t="e">
        <f>+#REF!</f>
        <v>#REF!</v>
      </c>
      <c r="H22" s="33">
        <v>15003.9</v>
      </c>
      <c r="I22" s="34" t="e">
        <f t="shared" ref="I22:I25" si="12">+(+G22/H22-1)</f>
        <v>#REF!</v>
      </c>
      <c r="J22" s="33" t="e">
        <f t="shared" ref="J22:J25" si="13">+G22-H22</f>
        <v>#REF!</v>
      </c>
      <c r="K22" s="35"/>
      <c r="L22" s="33" t="e">
        <f>+#REF!</f>
        <v>#REF!</v>
      </c>
      <c r="M22" s="33"/>
      <c r="N22" s="34" t="e">
        <f t="shared" ref="N22:N25" si="14">+(+L22/M22-1)</f>
        <v>#REF!</v>
      </c>
      <c r="O22" s="33" t="e">
        <f t="shared" ref="O22:O25" si="15">+L22-M22</f>
        <v>#REF!</v>
      </c>
    </row>
    <row r="23" spans="2:17" s="32" customFormat="1" ht="12.75" outlineLevel="1">
      <c r="D23" s="32" t="s">
        <v>74</v>
      </c>
      <c r="G23" s="33" t="e">
        <f>+#REF!</f>
        <v>#REF!</v>
      </c>
      <c r="H23" s="33">
        <v>0</v>
      </c>
      <c r="I23" s="34" t="e">
        <f t="shared" si="12"/>
        <v>#REF!</v>
      </c>
      <c r="J23" s="33" t="e">
        <f t="shared" si="13"/>
        <v>#REF!</v>
      </c>
      <c r="K23" s="35"/>
      <c r="L23" s="33" t="e">
        <f>+#REF!</f>
        <v>#REF!</v>
      </c>
      <c r="M23" s="33"/>
      <c r="N23" s="34" t="e">
        <f t="shared" si="14"/>
        <v>#REF!</v>
      </c>
      <c r="O23" s="33" t="e">
        <f t="shared" si="15"/>
        <v>#REF!</v>
      </c>
    </row>
    <row r="24" spans="2:17" s="32" customFormat="1" ht="12.75" outlineLevel="1">
      <c r="D24" s="32" t="s">
        <v>75</v>
      </c>
      <c r="G24" s="33" t="e">
        <f>+#REF!</f>
        <v>#REF!</v>
      </c>
      <c r="H24" s="33">
        <v>0</v>
      </c>
      <c r="I24" s="34" t="e">
        <f t="shared" si="12"/>
        <v>#REF!</v>
      </c>
      <c r="J24" s="33" t="e">
        <f t="shared" si="13"/>
        <v>#REF!</v>
      </c>
      <c r="K24" s="35"/>
      <c r="L24" s="33" t="e">
        <f>+#REF!</f>
        <v>#REF!</v>
      </c>
      <c r="M24" s="33"/>
      <c r="N24" s="34" t="e">
        <f t="shared" si="14"/>
        <v>#REF!</v>
      </c>
      <c r="O24" s="33" t="e">
        <f t="shared" si="15"/>
        <v>#REF!</v>
      </c>
    </row>
    <row r="25" spans="2:17" s="32" customFormat="1" ht="12.75" outlineLevel="1">
      <c r="D25" s="32" t="s">
        <v>10</v>
      </c>
      <c r="G25" s="33" t="e">
        <f>+#REF!</f>
        <v>#REF!</v>
      </c>
      <c r="H25" s="33">
        <v>4354.5</v>
      </c>
      <c r="I25" s="34" t="e">
        <f t="shared" si="12"/>
        <v>#REF!</v>
      </c>
      <c r="J25" s="33" t="e">
        <f t="shared" si="13"/>
        <v>#REF!</v>
      </c>
      <c r="K25" s="35"/>
      <c r="L25" s="33" t="e">
        <f>+#REF!</f>
        <v>#REF!</v>
      </c>
      <c r="M25" s="33"/>
      <c r="N25" s="34" t="e">
        <f t="shared" si="14"/>
        <v>#REF!</v>
      </c>
      <c r="O25" s="33" t="e">
        <f t="shared" si="15"/>
        <v>#REF!</v>
      </c>
    </row>
    <row r="26" spans="2:17" s="31" customFormat="1" ht="15">
      <c r="B26" s="27"/>
      <c r="C26" s="27" t="s">
        <v>11</v>
      </c>
      <c r="D26" s="27"/>
      <c r="E26" s="27"/>
      <c r="F26" s="27"/>
      <c r="G26" s="28" t="e">
        <f>+#REF!</f>
        <v>#REF!</v>
      </c>
      <c r="H26" s="28">
        <v>12972.200000000003</v>
      </c>
      <c r="I26" s="29" t="e">
        <f>(+G26/H26-1)</f>
        <v>#REF!</v>
      </c>
      <c r="J26" s="28" t="e">
        <f>+G26-H26</f>
        <v>#REF!</v>
      </c>
      <c r="K26" s="30"/>
      <c r="L26" s="28" t="e">
        <f>+#REF!</f>
        <v>#REF!</v>
      </c>
      <c r="M26" s="28"/>
      <c r="N26" s="29" t="e">
        <f>(+L26/M26-1)</f>
        <v>#REF!</v>
      </c>
      <c r="O26" s="28" t="e">
        <f>+L26-M26</f>
        <v>#REF!</v>
      </c>
    </row>
    <row r="27" spans="2:17" s="32" customFormat="1" outlineLevel="1">
      <c r="D27" s="32" t="s">
        <v>12</v>
      </c>
      <c r="G27" s="33" t="e">
        <f>+#REF!</f>
        <v>#REF!</v>
      </c>
      <c r="H27" s="33">
        <v>11485.9</v>
      </c>
      <c r="I27" s="34" t="e">
        <f t="shared" ref="I27:I29" si="16">+(+G27/H27-1)</f>
        <v>#REF!</v>
      </c>
      <c r="J27" s="33" t="e">
        <f t="shared" ref="J27:J29" si="17">+G27-H27</f>
        <v>#REF!</v>
      </c>
      <c r="K27" s="35"/>
      <c r="L27" s="33" t="e">
        <f>+#REF!</f>
        <v>#REF!</v>
      </c>
      <c r="M27" s="33"/>
      <c r="N27" s="34" t="e">
        <f t="shared" ref="N27:N29" si="18">+(+L27/M27-1)</f>
        <v>#REF!</v>
      </c>
      <c r="O27" s="33" t="e">
        <f t="shared" ref="O27:O29" si="19">+L27-M27</f>
        <v>#REF!</v>
      </c>
      <c r="Q27" s="97"/>
    </row>
    <row r="28" spans="2:17" s="32" customFormat="1" outlineLevel="1">
      <c r="D28" s="32" t="s">
        <v>13</v>
      </c>
      <c r="G28" s="33" t="e">
        <f>+#REF!</f>
        <v>#REF!</v>
      </c>
      <c r="H28" s="33">
        <v>30</v>
      </c>
      <c r="I28" s="34" t="e">
        <f t="shared" si="16"/>
        <v>#REF!</v>
      </c>
      <c r="J28" s="33" t="e">
        <f t="shared" si="17"/>
        <v>#REF!</v>
      </c>
      <c r="K28" s="35"/>
      <c r="L28" s="33" t="e">
        <f>+#REF!</f>
        <v>#REF!</v>
      </c>
      <c r="M28" s="33"/>
      <c r="N28" s="34" t="e">
        <f t="shared" si="18"/>
        <v>#REF!</v>
      </c>
      <c r="O28" s="33" t="e">
        <f t="shared" si="19"/>
        <v>#REF!</v>
      </c>
      <c r="Q28" s="97"/>
    </row>
    <row r="29" spans="2:17" s="32" customFormat="1" outlineLevel="1">
      <c r="D29" s="32" t="s">
        <v>14</v>
      </c>
      <c r="G29" s="33" t="e">
        <f>+#REF!</f>
        <v>#REF!</v>
      </c>
      <c r="H29" s="33">
        <v>1456.3000000000006</v>
      </c>
      <c r="I29" s="34" t="e">
        <f t="shared" si="16"/>
        <v>#REF!</v>
      </c>
      <c r="J29" s="33" t="e">
        <f t="shared" si="17"/>
        <v>#REF!</v>
      </c>
      <c r="K29" s="35"/>
      <c r="L29" s="33" t="e">
        <f>+#REF!</f>
        <v>#REF!</v>
      </c>
      <c r="M29" s="33"/>
      <c r="N29" s="34" t="e">
        <f t="shared" si="18"/>
        <v>#REF!</v>
      </c>
      <c r="O29" s="33" t="e">
        <f t="shared" si="19"/>
        <v>#REF!</v>
      </c>
      <c r="Q29" s="97"/>
    </row>
    <row r="30" spans="2:17" s="31" customFormat="1">
      <c r="B30" s="27"/>
      <c r="C30" s="27" t="s">
        <v>15</v>
      </c>
      <c r="D30" s="27"/>
      <c r="E30" s="27"/>
      <c r="F30" s="27"/>
      <c r="G30" s="28" t="e">
        <f>+#REF!</f>
        <v>#REF!</v>
      </c>
      <c r="H30" s="28">
        <v>355.90000000000003</v>
      </c>
      <c r="I30" s="29" t="e">
        <f>(+G30/H30-1)</f>
        <v>#REF!</v>
      </c>
      <c r="J30" s="28" t="e">
        <f>+G30-H30</f>
        <v>#REF!</v>
      </c>
      <c r="K30" s="30"/>
      <c r="L30" s="28" t="e">
        <f>+#REF!</f>
        <v>#REF!</v>
      </c>
      <c r="M30" s="28"/>
      <c r="N30" s="29" t="e">
        <f>(+L30/M30-1)</f>
        <v>#REF!</v>
      </c>
      <c r="O30" s="28" t="e">
        <f>+L30-M30</f>
        <v>#REF!</v>
      </c>
      <c r="Q30" s="97"/>
    </row>
    <row r="31" spans="2:17" s="31" customFormat="1">
      <c r="D31" s="32" t="s">
        <v>76</v>
      </c>
      <c r="E31" s="32"/>
      <c r="G31" s="33" t="e">
        <f>+#REF!</f>
        <v>#REF!</v>
      </c>
      <c r="H31" s="33">
        <v>0</v>
      </c>
      <c r="I31" s="34" t="e">
        <f t="shared" ref="I31:I33" si="20">+(+G31/H31-1)</f>
        <v>#REF!</v>
      </c>
      <c r="J31" s="33" t="e">
        <f t="shared" ref="J31:J33" si="21">+G31-H31</f>
        <v>#REF!</v>
      </c>
      <c r="K31" s="35"/>
      <c r="L31" s="33" t="e">
        <f>+#REF!</f>
        <v>#REF!</v>
      </c>
      <c r="M31" s="33"/>
      <c r="N31" s="34" t="e">
        <f t="shared" ref="N31:N33" si="22">+(+L31/M31-1)</f>
        <v>#REF!</v>
      </c>
      <c r="O31" s="33" t="e">
        <f t="shared" ref="O31:O33" si="23">+L31-M31</f>
        <v>#REF!</v>
      </c>
      <c r="Q31" s="97"/>
    </row>
    <row r="32" spans="2:17" s="31" customFormat="1">
      <c r="D32" s="32" t="s">
        <v>77</v>
      </c>
      <c r="E32" s="32"/>
      <c r="G32" s="33" t="e">
        <f>+#REF!</f>
        <v>#REF!</v>
      </c>
      <c r="H32" s="33">
        <v>0</v>
      </c>
      <c r="I32" s="34" t="e">
        <f t="shared" si="20"/>
        <v>#REF!</v>
      </c>
      <c r="J32" s="33" t="e">
        <f t="shared" si="21"/>
        <v>#REF!</v>
      </c>
      <c r="K32" s="35"/>
      <c r="L32" s="33" t="e">
        <f>+#REF!</f>
        <v>#REF!</v>
      </c>
      <c r="M32" s="33"/>
      <c r="N32" s="34" t="e">
        <f t="shared" si="22"/>
        <v>#REF!</v>
      </c>
      <c r="O32" s="33" t="e">
        <f t="shared" si="23"/>
        <v>#REF!</v>
      </c>
      <c r="Q32" s="97"/>
    </row>
    <row r="33" spans="2:25" s="31" customFormat="1">
      <c r="D33" s="32" t="s">
        <v>78</v>
      </c>
      <c r="E33" s="32"/>
      <c r="G33" s="33" t="e">
        <f>+#REF!</f>
        <v>#REF!</v>
      </c>
      <c r="H33" s="33">
        <v>355.90000000000003</v>
      </c>
      <c r="I33" s="34" t="e">
        <f t="shared" si="20"/>
        <v>#REF!</v>
      </c>
      <c r="J33" s="33" t="e">
        <f t="shared" si="21"/>
        <v>#REF!</v>
      </c>
      <c r="K33" s="35"/>
      <c r="L33" s="33" t="e">
        <f>+#REF!</f>
        <v>#REF!</v>
      </c>
      <c r="M33" s="33"/>
      <c r="N33" s="34" t="e">
        <f t="shared" si="22"/>
        <v>#REF!</v>
      </c>
      <c r="O33" s="33" t="e">
        <f t="shared" si="23"/>
        <v>#REF!</v>
      </c>
      <c r="Q33" s="97"/>
    </row>
    <row r="34" spans="2:25" ht="5.25" customHeight="1">
      <c r="G34" s="36"/>
      <c r="H34" s="36"/>
      <c r="I34" s="37"/>
      <c r="J34" s="36"/>
      <c r="K34" s="37"/>
      <c r="L34" s="36"/>
      <c r="M34" s="13"/>
      <c r="N34" s="37"/>
      <c r="O34" s="36"/>
      <c r="Q34" s="97"/>
    </row>
    <row r="35" spans="2:25" s="21" customFormat="1" ht="18.75" customHeight="1">
      <c r="B35" s="23" t="s">
        <v>16</v>
      </c>
      <c r="C35" s="23"/>
      <c r="D35" s="23"/>
      <c r="E35" s="23"/>
      <c r="F35" s="23"/>
      <c r="G35" s="24" t="e">
        <f>+#REF!</f>
        <v>#REF!</v>
      </c>
      <c r="H35" s="24">
        <v>264995.39999999997</v>
      </c>
      <c r="I35" s="25" t="e">
        <f>(+G35/H35-1)</f>
        <v>#REF!</v>
      </c>
      <c r="J35" s="24" t="e">
        <f>+G35-H35</f>
        <v>#REF!</v>
      </c>
      <c r="K35" s="26"/>
      <c r="L35" s="24" t="e">
        <f>+#REF!</f>
        <v>#REF!</v>
      </c>
      <c r="M35" s="24"/>
      <c r="N35" s="25" t="e">
        <f>(+L35/M35-1)</f>
        <v>#REF!</v>
      </c>
      <c r="O35" s="24" t="e">
        <f>+L35-M35</f>
        <v>#REF!</v>
      </c>
      <c r="Q35" s="97"/>
    </row>
    <row r="36" spans="2:25" s="31" customFormat="1">
      <c r="B36" s="27"/>
      <c r="C36" s="27" t="s">
        <v>17</v>
      </c>
      <c r="D36" s="27"/>
      <c r="E36" s="27"/>
      <c r="F36" s="27"/>
      <c r="G36" s="28" t="e">
        <f>+#REF!</f>
        <v>#REF!</v>
      </c>
      <c r="H36" s="28">
        <v>247265.59999999998</v>
      </c>
      <c r="I36" s="29" t="e">
        <f>(+G36/H36-1)</f>
        <v>#REF!</v>
      </c>
      <c r="J36" s="28" t="e">
        <f>+G36-H36</f>
        <v>#REF!</v>
      </c>
      <c r="K36" s="30"/>
      <c r="L36" s="28" t="e">
        <f>+#REF!</f>
        <v>#REF!</v>
      </c>
      <c r="M36" s="28"/>
      <c r="N36" s="29" t="e">
        <f>(+L36/M36-1)</f>
        <v>#REF!</v>
      </c>
      <c r="O36" s="28" t="e">
        <f>+L36-M36</f>
        <v>#REF!</v>
      </c>
      <c r="Q36" s="97"/>
    </row>
    <row r="37" spans="2:25" s="38" customFormat="1">
      <c r="C37" s="38" t="s">
        <v>41</v>
      </c>
      <c r="D37" s="39"/>
      <c r="E37" s="40"/>
      <c r="F37" s="41"/>
      <c r="G37" s="42" t="e">
        <f>+#REF!</f>
        <v>#REF!</v>
      </c>
      <c r="H37" s="42">
        <v>156864.99999999997</v>
      </c>
      <c r="I37" s="43" t="e">
        <f t="shared" ref="I37:I67" si="24">+(+G37/H37-1)</f>
        <v>#REF!</v>
      </c>
      <c r="J37" s="42" t="e">
        <f t="shared" ref="J37:J67" si="25">+G37-H37</f>
        <v>#REF!</v>
      </c>
      <c r="K37" s="44"/>
      <c r="L37" s="42" t="e">
        <f>+#REF!</f>
        <v>#REF!</v>
      </c>
      <c r="M37" s="42"/>
      <c r="N37" s="43" t="e">
        <f t="shared" ref="N37:N67" si="26">+(+L37/M37-1)</f>
        <v>#REF!</v>
      </c>
      <c r="O37" s="42" t="e">
        <f t="shared" ref="O37:O67" si="27">+L37-M37</f>
        <v>#REF!</v>
      </c>
      <c r="Q37" s="89"/>
    </row>
    <row r="38" spans="2:25" s="32" customFormat="1" ht="15" outlineLevel="1">
      <c r="D38" s="32" t="s">
        <v>18</v>
      </c>
      <c r="G38" s="33" t="e">
        <f>+#REF!</f>
        <v>#REF!</v>
      </c>
      <c r="H38" s="33">
        <v>104043.3</v>
      </c>
      <c r="I38" s="34" t="e">
        <f t="shared" si="24"/>
        <v>#REF!</v>
      </c>
      <c r="J38" s="33" t="e">
        <f t="shared" si="25"/>
        <v>#REF!</v>
      </c>
      <c r="K38" s="35"/>
      <c r="L38" s="33" t="e">
        <f>+#REF!</f>
        <v>#REF!</v>
      </c>
      <c r="M38" s="33"/>
      <c r="N38" s="34" t="e">
        <f t="shared" si="26"/>
        <v>#REF!</v>
      </c>
      <c r="O38" s="33" t="e">
        <f t="shared" si="27"/>
        <v>#REF!</v>
      </c>
      <c r="P38" s="79"/>
      <c r="Q38" s="89"/>
    </row>
    <row r="39" spans="2:25" s="3" customFormat="1" ht="15">
      <c r="C39" s="1"/>
      <c r="D39" s="32" t="s">
        <v>79</v>
      </c>
      <c r="E39" s="32"/>
      <c r="F39" s="2"/>
      <c r="G39" s="33" t="e">
        <f>+#REF!</f>
        <v>#REF!</v>
      </c>
      <c r="H39" s="33">
        <v>5296.5</v>
      </c>
      <c r="I39" s="34" t="e">
        <f t="shared" ref="I39:I43" si="28">+(+G39/H39-1)</f>
        <v>#REF!</v>
      </c>
      <c r="J39" s="33" t="e">
        <f t="shared" ref="J39:J43" si="29">+G39-H39</f>
        <v>#REF!</v>
      </c>
      <c r="K39" s="35"/>
      <c r="L39" s="33" t="e">
        <f>+#REF!</f>
        <v>#REF!</v>
      </c>
      <c r="M39" s="33"/>
      <c r="N39" s="34" t="e">
        <f t="shared" ref="N39:N43" si="30">+(+L39/M39-1)</f>
        <v>#REF!</v>
      </c>
      <c r="O39" s="33" t="e">
        <f t="shared" ref="O39:O43" si="31">+L39-M39</f>
        <v>#REF!</v>
      </c>
      <c r="P39" s="33"/>
      <c r="Q39" s="33"/>
      <c r="R39" s="33"/>
      <c r="S39" s="33"/>
      <c r="T39" s="4"/>
      <c r="U39" s="4"/>
      <c r="V39" s="4"/>
      <c r="W39" s="4"/>
      <c r="X39" s="4"/>
      <c r="Y39" s="4"/>
    </row>
    <row r="40" spans="2:25" s="32" customFormat="1" ht="15" outlineLevel="1">
      <c r="D40" s="32" t="s">
        <v>53</v>
      </c>
      <c r="G40" s="33" t="e">
        <f>+#REF!</f>
        <v>#REF!</v>
      </c>
      <c r="H40" s="33">
        <v>6984.6</v>
      </c>
      <c r="I40" s="34" t="e">
        <f t="shared" si="28"/>
        <v>#REF!</v>
      </c>
      <c r="J40" s="33" t="e">
        <f t="shared" si="29"/>
        <v>#REF!</v>
      </c>
      <c r="K40" s="35"/>
      <c r="L40" s="33" t="e">
        <f>+#REF!</f>
        <v>#REF!</v>
      </c>
      <c r="M40" s="33"/>
      <c r="N40" s="34" t="e">
        <f t="shared" si="30"/>
        <v>#REF!</v>
      </c>
      <c r="O40" s="33" t="e">
        <f t="shared" si="31"/>
        <v>#REF!</v>
      </c>
      <c r="Q40" s="89"/>
    </row>
    <row r="41" spans="2:25" s="32" customFormat="1" ht="15" outlineLevel="1">
      <c r="D41" s="32" t="s">
        <v>54</v>
      </c>
      <c r="G41" s="33" t="e">
        <f>+#REF!</f>
        <v>#REF!</v>
      </c>
      <c r="H41" s="33">
        <v>8170.4</v>
      </c>
      <c r="I41" s="34" t="e">
        <f t="shared" si="28"/>
        <v>#REF!</v>
      </c>
      <c r="J41" s="33" t="e">
        <f t="shared" si="29"/>
        <v>#REF!</v>
      </c>
      <c r="K41" s="35"/>
      <c r="L41" s="33" t="e">
        <f>+#REF!</f>
        <v>#REF!</v>
      </c>
      <c r="M41" s="33"/>
      <c r="N41" s="34" t="e">
        <f t="shared" si="30"/>
        <v>#REF!</v>
      </c>
      <c r="O41" s="33" t="e">
        <f t="shared" si="31"/>
        <v>#REF!</v>
      </c>
      <c r="Q41" s="89"/>
    </row>
    <row r="42" spans="2:25" s="32" customFormat="1" ht="15" outlineLevel="1">
      <c r="D42" s="32" t="s">
        <v>19</v>
      </c>
      <c r="G42" s="33" t="e">
        <f>+#REF!</f>
        <v>#REF!</v>
      </c>
      <c r="H42" s="33">
        <v>12862.3</v>
      </c>
      <c r="I42" s="34" t="e">
        <f t="shared" si="28"/>
        <v>#REF!</v>
      </c>
      <c r="J42" s="33" t="e">
        <f t="shared" si="29"/>
        <v>#REF!</v>
      </c>
      <c r="K42" s="35"/>
      <c r="L42" s="33" t="e">
        <f>+#REF!</f>
        <v>#REF!</v>
      </c>
      <c r="M42" s="33"/>
      <c r="N42" s="34" t="e">
        <f t="shared" si="30"/>
        <v>#REF!</v>
      </c>
      <c r="O42" s="33" t="e">
        <f t="shared" si="31"/>
        <v>#REF!</v>
      </c>
      <c r="Q42" s="89"/>
    </row>
    <row r="43" spans="2:25" s="32" customFormat="1" ht="15" outlineLevel="1">
      <c r="D43" s="32" t="s">
        <v>42</v>
      </c>
      <c r="G43" s="33" t="e">
        <f>+#REF!</f>
        <v>#REF!</v>
      </c>
      <c r="H43" s="33">
        <v>14028.3</v>
      </c>
      <c r="I43" s="34" t="e">
        <f t="shared" si="28"/>
        <v>#REF!</v>
      </c>
      <c r="J43" s="33" t="e">
        <f t="shared" si="29"/>
        <v>#REF!</v>
      </c>
      <c r="K43" s="35"/>
      <c r="L43" s="33" t="e">
        <f>+#REF!</f>
        <v>#REF!</v>
      </c>
      <c r="M43" s="33"/>
      <c r="N43" s="34" t="e">
        <f t="shared" si="30"/>
        <v>#REF!</v>
      </c>
      <c r="O43" s="33" t="e">
        <f t="shared" si="31"/>
        <v>#REF!</v>
      </c>
      <c r="Q43" s="89"/>
    </row>
    <row r="44" spans="2:25" s="32" customFormat="1" ht="15" outlineLevel="1">
      <c r="D44" s="32" t="s">
        <v>80</v>
      </c>
      <c r="G44" s="33" t="e">
        <f>+#REF!</f>
        <v>#REF!</v>
      </c>
      <c r="H44" s="33">
        <v>346.2</v>
      </c>
      <c r="I44" s="34" t="e">
        <f t="shared" ref="I44:I57" si="32">+(+G44/H44-1)</f>
        <v>#REF!</v>
      </c>
      <c r="J44" s="33" t="e">
        <f t="shared" ref="J44:J57" si="33">+G44-H44</f>
        <v>#REF!</v>
      </c>
      <c r="K44" s="35"/>
      <c r="L44" s="33" t="e">
        <f>+#REF!</f>
        <v>#REF!</v>
      </c>
      <c r="M44" s="33"/>
      <c r="N44" s="34" t="e">
        <f t="shared" ref="N44:N57" si="34">+(+L44/M44-1)</f>
        <v>#REF!</v>
      </c>
      <c r="O44" s="33" t="e">
        <f t="shared" ref="O44:O57" si="35">+L44-M44</f>
        <v>#REF!</v>
      </c>
      <c r="Q44" s="89"/>
    </row>
    <row r="45" spans="2:25" s="32" customFormat="1" ht="15" outlineLevel="1">
      <c r="D45" s="32" t="s">
        <v>81</v>
      </c>
      <c r="G45" s="33" t="e">
        <f>+#REF!</f>
        <v>#REF!</v>
      </c>
      <c r="H45" s="33">
        <v>0</v>
      </c>
      <c r="I45" s="34" t="e">
        <f t="shared" si="32"/>
        <v>#REF!</v>
      </c>
      <c r="J45" s="33" t="e">
        <f t="shared" si="33"/>
        <v>#REF!</v>
      </c>
      <c r="K45" s="35"/>
      <c r="L45" s="33" t="e">
        <f>+#REF!</f>
        <v>#REF!</v>
      </c>
      <c r="M45" s="33"/>
      <c r="N45" s="34" t="e">
        <f t="shared" si="34"/>
        <v>#REF!</v>
      </c>
      <c r="O45" s="33" t="e">
        <f t="shared" si="35"/>
        <v>#REF!</v>
      </c>
      <c r="Q45" s="89"/>
    </row>
    <row r="46" spans="2:25" s="32" customFormat="1" ht="15" outlineLevel="1">
      <c r="D46" s="32" t="s">
        <v>82</v>
      </c>
      <c r="G46" s="33" t="e">
        <f>+#REF!</f>
        <v>#REF!</v>
      </c>
      <c r="H46" s="33">
        <v>1345.5</v>
      </c>
      <c r="I46" s="34" t="e">
        <f t="shared" si="32"/>
        <v>#REF!</v>
      </c>
      <c r="J46" s="33" t="e">
        <f t="shared" si="33"/>
        <v>#REF!</v>
      </c>
      <c r="K46" s="35"/>
      <c r="L46" s="33" t="e">
        <f>+#REF!</f>
        <v>#REF!</v>
      </c>
      <c r="M46" s="33"/>
      <c r="N46" s="34" t="e">
        <f t="shared" si="34"/>
        <v>#REF!</v>
      </c>
      <c r="O46" s="33" t="e">
        <f t="shared" si="35"/>
        <v>#REF!</v>
      </c>
      <c r="Q46" s="89"/>
    </row>
    <row r="47" spans="2:25" s="32" customFormat="1" ht="15" outlineLevel="1">
      <c r="D47" s="124" t="s">
        <v>107</v>
      </c>
      <c r="G47" s="33" t="e">
        <f>+#REF!</f>
        <v>#REF!</v>
      </c>
      <c r="H47" s="33">
        <v>928.7</v>
      </c>
      <c r="I47" s="34" t="e">
        <f t="shared" si="32"/>
        <v>#REF!</v>
      </c>
      <c r="J47" s="33" t="e">
        <f t="shared" si="33"/>
        <v>#REF!</v>
      </c>
      <c r="K47" s="35"/>
      <c r="L47" s="33" t="e">
        <f>+#REF!</f>
        <v>#REF!</v>
      </c>
      <c r="M47" s="33"/>
      <c r="N47" s="34" t="e">
        <f t="shared" si="34"/>
        <v>#REF!</v>
      </c>
      <c r="O47" s="33" t="e">
        <f t="shared" si="35"/>
        <v>#REF!</v>
      </c>
      <c r="Q47" s="89"/>
    </row>
    <row r="48" spans="2:25" s="32" customFormat="1" ht="15" outlineLevel="1">
      <c r="D48" s="32" t="s">
        <v>83</v>
      </c>
      <c r="G48" s="33" t="e">
        <f>+#REF!</f>
        <v>#REF!</v>
      </c>
      <c r="H48" s="33">
        <v>41.1</v>
      </c>
      <c r="I48" s="34" t="e">
        <f t="shared" si="32"/>
        <v>#REF!</v>
      </c>
      <c r="J48" s="33" t="e">
        <f t="shared" si="33"/>
        <v>#REF!</v>
      </c>
      <c r="K48" s="35"/>
      <c r="L48" s="33" t="e">
        <f>+#REF!</f>
        <v>#REF!</v>
      </c>
      <c r="M48" s="33"/>
      <c r="N48" s="34" t="e">
        <f t="shared" si="34"/>
        <v>#REF!</v>
      </c>
      <c r="O48" s="33" t="e">
        <f t="shared" si="35"/>
        <v>#REF!</v>
      </c>
      <c r="Q48" s="89"/>
    </row>
    <row r="49" spans="3:17" s="32" customFormat="1" ht="15" outlineLevel="1">
      <c r="D49" s="32" t="s">
        <v>20</v>
      </c>
      <c r="G49" s="33" t="e">
        <f>+#REF!</f>
        <v>#REF!</v>
      </c>
      <c r="H49" s="33">
        <v>881.9</v>
      </c>
      <c r="I49" s="34" t="e">
        <f t="shared" si="32"/>
        <v>#REF!</v>
      </c>
      <c r="J49" s="33" t="e">
        <f t="shared" si="33"/>
        <v>#REF!</v>
      </c>
      <c r="K49" s="35"/>
      <c r="L49" s="33" t="e">
        <f>+#REF!</f>
        <v>#REF!</v>
      </c>
      <c r="M49" s="33"/>
      <c r="N49" s="34" t="e">
        <f t="shared" si="34"/>
        <v>#REF!</v>
      </c>
      <c r="O49" s="33" t="e">
        <f t="shared" si="35"/>
        <v>#REF!</v>
      </c>
      <c r="Q49" s="89"/>
    </row>
    <row r="50" spans="3:17" s="32" customFormat="1" ht="15" outlineLevel="1">
      <c r="D50" s="32" t="s">
        <v>84</v>
      </c>
      <c r="G50" s="33" t="e">
        <f>+#REF!</f>
        <v>#REF!</v>
      </c>
      <c r="H50" s="33">
        <v>552.79999999999995</v>
      </c>
      <c r="I50" s="34" t="e">
        <f t="shared" si="32"/>
        <v>#REF!</v>
      </c>
      <c r="J50" s="33" t="e">
        <f t="shared" si="33"/>
        <v>#REF!</v>
      </c>
      <c r="K50" s="35"/>
      <c r="L50" s="33" t="e">
        <f>+#REF!</f>
        <v>#REF!</v>
      </c>
      <c r="M50" s="33"/>
      <c r="N50" s="34" t="e">
        <f t="shared" si="34"/>
        <v>#REF!</v>
      </c>
      <c r="O50" s="33" t="e">
        <f t="shared" si="35"/>
        <v>#REF!</v>
      </c>
      <c r="Q50" s="89"/>
    </row>
    <row r="51" spans="3:17" s="32" customFormat="1" ht="15" outlineLevel="1">
      <c r="D51" s="32" t="s">
        <v>85</v>
      </c>
      <c r="G51" s="33" t="e">
        <f>+#REF!</f>
        <v>#REF!</v>
      </c>
      <c r="H51" s="33">
        <v>388.40000000000003</v>
      </c>
      <c r="I51" s="34" t="e">
        <f t="shared" si="32"/>
        <v>#REF!</v>
      </c>
      <c r="J51" s="33" t="e">
        <f t="shared" si="33"/>
        <v>#REF!</v>
      </c>
      <c r="K51" s="35"/>
      <c r="L51" s="33" t="e">
        <f>+#REF!</f>
        <v>#REF!</v>
      </c>
      <c r="M51" s="33"/>
      <c r="N51" s="34" t="e">
        <f t="shared" si="34"/>
        <v>#REF!</v>
      </c>
      <c r="O51" s="33" t="e">
        <f t="shared" si="35"/>
        <v>#REF!</v>
      </c>
      <c r="Q51" s="89"/>
    </row>
    <row r="52" spans="3:17" s="32" customFormat="1" ht="15" outlineLevel="1">
      <c r="D52" s="32" t="s">
        <v>86</v>
      </c>
      <c r="G52" s="33" t="e">
        <f>+#REF!</f>
        <v>#REF!</v>
      </c>
      <c r="H52" s="33">
        <v>467.9</v>
      </c>
      <c r="I52" s="34" t="e">
        <f t="shared" si="32"/>
        <v>#REF!</v>
      </c>
      <c r="J52" s="33" t="e">
        <f t="shared" si="33"/>
        <v>#REF!</v>
      </c>
      <c r="K52" s="35"/>
      <c r="L52" s="33" t="e">
        <f>+#REF!</f>
        <v>#REF!</v>
      </c>
      <c r="M52" s="33"/>
      <c r="N52" s="34" t="e">
        <f t="shared" si="34"/>
        <v>#REF!</v>
      </c>
      <c r="O52" s="33" t="e">
        <f t="shared" si="35"/>
        <v>#REF!</v>
      </c>
      <c r="Q52" s="89"/>
    </row>
    <row r="53" spans="3:17" s="32" customFormat="1" ht="15" outlineLevel="1">
      <c r="D53" s="32" t="s">
        <v>87</v>
      </c>
      <c r="G53" s="33" t="e">
        <f>+#REF!</f>
        <v>#REF!</v>
      </c>
      <c r="H53" s="33">
        <v>97.9</v>
      </c>
      <c r="I53" s="34" t="e">
        <f t="shared" si="32"/>
        <v>#REF!</v>
      </c>
      <c r="J53" s="33" t="e">
        <f t="shared" si="33"/>
        <v>#REF!</v>
      </c>
      <c r="K53" s="35"/>
      <c r="L53" s="33" t="e">
        <f>+#REF!</f>
        <v>#REF!</v>
      </c>
      <c r="M53" s="33"/>
      <c r="N53" s="34" t="e">
        <f t="shared" si="34"/>
        <v>#REF!</v>
      </c>
      <c r="O53" s="33" t="e">
        <f t="shared" si="35"/>
        <v>#REF!</v>
      </c>
      <c r="Q53" s="89"/>
    </row>
    <row r="54" spans="3:17" s="32" customFormat="1" ht="15" outlineLevel="1">
      <c r="D54" s="32" t="s">
        <v>88</v>
      </c>
      <c r="G54" s="33" t="e">
        <f>+#REF!</f>
        <v>#REF!</v>
      </c>
      <c r="H54" s="33">
        <v>233.8</v>
      </c>
      <c r="I54" s="34" t="e">
        <f t="shared" si="32"/>
        <v>#REF!</v>
      </c>
      <c r="J54" s="33" t="e">
        <f t="shared" si="33"/>
        <v>#REF!</v>
      </c>
      <c r="K54" s="35"/>
      <c r="L54" s="33" t="e">
        <f>+#REF!</f>
        <v>#REF!</v>
      </c>
      <c r="M54" s="33"/>
      <c r="N54" s="34" t="e">
        <f t="shared" si="34"/>
        <v>#REF!</v>
      </c>
      <c r="O54" s="33" t="e">
        <f t="shared" si="35"/>
        <v>#REF!</v>
      </c>
      <c r="Q54" s="89"/>
    </row>
    <row r="55" spans="3:17" s="32" customFormat="1" ht="15" outlineLevel="1">
      <c r="D55" s="32" t="s">
        <v>89</v>
      </c>
      <c r="G55" s="33" t="e">
        <f>+#REF!</f>
        <v>#REF!</v>
      </c>
      <c r="H55" s="33">
        <v>53.3</v>
      </c>
      <c r="I55" s="34" t="e">
        <f t="shared" si="32"/>
        <v>#REF!</v>
      </c>
      <c r="J55" s="33" t="e">
        <f t="shared" si="33"/>
        <v>#REF!</v>
      </c>
      <c r="K55" s="35"/>
      <c r="L55" s="33" t="e">
        <f>+#REF!</f>
        <v>#REF!</v>
      </c>
      <c r="M55" s="33"/>
      <c r="N55" s="34" t="e">
        <f t="shared" si="34"/>
        <v>#REF!</v>
      </c>
      <c r="O55" s="33" t="e">
        <f t="shared" si="35"/>
        <v>#REF!</v>
      </c>
      <c r="Q55" s="89"/>
    </row>
    <row r="56" spans="3:17" s="32" customFormat="1" ht="15" outlineLevel="1">
      <c r="D56" s="32" t="s">
        <v>90</v>
      </c>
      <c r="G56" s="33" t="e">
        <f>+#REF!</f>
        <v>#REF!</v>
      </c>
      <c r="H56" s="33">
        <v>142.1</v>
      </c>
      <c r="I56" s="34" t="e">
        <f t="shared" si="32"/>
        <v>#REF!</v>
      </c>
      <c r="J56" s="33" t="e">
        <f t="shared" si="33"/>
        <v>#REF!</v>
      </c>
      <c r="K56" s="35"/>
      <c r="L56" s="33" t="e">
        <f>+#REF!</f>
        <v>#REF!</v>
      </c>
      <c r="M56" s="33"/>
      <c r="N56" s="34" t="e">
        <f t="shared" si="34"/>
        <v>#REF!</v>
      </c>
      <c r="O56" s="33" t="e">
        <f t="shared" si="35"/>
        <v>#REF!</v>
      </c>
      <c r="Q56" s="89"/>
    </row>
    <row r="57" spans="3:17" s="32" customFormat="1" ht="15" outlineLevel="1">
      <c r="D57" s="32" t="s">
        <v>37</v>
      </c>
      <c r="G57" s="33" t="e">
        <f>+#REF!</f>
        <v>#REF!</v>
      </c>
      <c r="H57" s="33">
        <v>-4.5297099404706387E-14</v>
      </c>
      <c r="I57" s="34" t="e">
        <f t="shared" si="32"/>
        <v>#REF!</v>
      </c>
      <c r="J57" s="33" t="e">
        <f t="shared" si="33"/>
        <v>#REF!</v>
      </c>
      <c r="K57" s="35"/>
      <c r="L57" s="33" t="e">
        <f>+#REF!</f>
        <v>#REF!</v>
      </c>
      <c r="M57" s="33"/>
      <c r="N57" s="34" t="e">
        <f t="shared" si="34"/>
        <v>#REF!</v>
      </c>
      <c r="O57" s="33" t="e">
        <f t="shared" si="35"/>
        <v>#REF!</v>
      </c>
      <c r="Q57" s="89"/>
    </row>
    <row r="58" spans="3:17" s="38" customFormat="1">
      <c r="C58" s="38" t="s">
        <v>21</v>
      </c>
      <c r="D58" s="39"/>
      <c r="E58" s="40"/>
      <c r="F58" s="41"/>
      <c r="G58" s="42" t="e">
        <f>+#REF!</f>
        <v>#REF!</v>
      </c>
      <c r="H58" s="42">
        <v>17563.5</v>
      </c>
      <c r="I58" s="43" t="e">
        <f t="shared" si="24"/>
        <v>#REF!</v>
      </c>
      <c r="J58" s="42" t="e">
        <f t="shared" si="25"/>
        <v>#REF!</v>
      </c>
      <c r="K58" s="44"/>
      <c r="L58" s="42" t="e">
        <f>+#REF!</f>
        <v>#REF!</v>
      </c>
      <c r="M58" s="33"/>
      <c r="N58" s="43" t="e">
        <f t="shared" si="26"/>
        <v>#REF!</v>
      </c>
      <c r="O58" s="42" t="e">
        <f t="shared" si="27"/>
        <v>#REF!</v>
      </c>
      <c r="Q58" s="89"/>
    </row>
    <row r="59" spans="3:17" s="32" customFormat="1" ht="15" outlineLevel="2">
      <c r="D59" s="32" t="s">
        <v>22</v>
      </c>
      <c r="G59" s="33" t="e">
        <f>+#REF!</f>
        <v>#REF!</v>
      </c>
      <c r="H59" s="33">
        <v>8182.3</v>
      </c>
      <c r="I59" s="34" t="e">
        <f t="shared" si="24"/>
        <v>#REF!</v>
      </c>
      <c r="J59" s="33" t="e">
        <f t="shared" si="25"/>
        <v>#REF!</v>
      </c>
      <c r="K59" s="35"/>
      <c r="L59" s="33" t="e">
        <f>+#REF!</f>
        <v>#REF!</v>
      </c>
      <c r="M59" s="33"/>
      <c r="N59" s="34" t="e">
        <f t="shared" si="26"/>
        <v>#REF!</v>
      </c>
      <c r="O59" s="33" t="e">
        <f t="shared" si="27"/>
        <v>#REF!</v>
      </c>
      <c r="Q59" s="89"/>
    </row>
    <row r="60" spans="3:17" s="32" customFormat="1" ht="15" outlineLevel="2">
      <c r="D60" s="32" t="s">
        <v>23</v>
      </c>
      <c r="G60" s="33" t="e">
        <f>+#REF!</f>
        <v>#REF!</v>
      </c>
      <c r="H60" s="33">
        <v>9209.6</v>
      </c>
      <c r="I60" s="34" t="e">
        <f t="shared" si="24"/>
        <v>#REF!</v>
      </c>
      <c r="J60" s="33" t="e">
        <f t="shared" si="25"/>
        <v>#REF!</v>
      </c>
      <c r="K60" s="35"/>
      <c r="L60" s="33" t="e">
        <f>+#REF!</f>
        <v>#REF!</v>
      </c>
      <c r="M60" s="33"/>
      <c r="N60" s="34" t="e">
        <f t="shared" si="26"/>
        <v>#REF!</v>
      </c>
      <c r="O60" s="33" t="e">
        <f t="shared" si="27"/>
        <v>#REF!</v>
      </c>
      <c r="Q60" s="89"/>
    </row>
    <row r="61" spans="3:17" s="32" customFormat="1" ht="15" outlineLevel="2">
      <c r="D61" s="32" t="s">
        <v>24</v>
      </c>
      <c r="G61" s="33" t="e">
        <f>+#REF!</f>
        <v>#REF!</v>
      </c>
      <c r="H61" s="33">
        <v>171.6</v>
      </c>
      <c r="I61" s="34" t="e">
        <f t="shared" si="24"/>
        <v>#REF!</v>
      </c>
      <c r="J61" s="33" t="e">
        <f t="shared" si="25"/>
        <v>#REF!</v>
      </c>
      <c r="K61" s="35"/>
      <c r="L61" s="33" t="e">
        <f>+#REF!</f>
        <v>#REF!</v>
      </c>
      <c r="M61" s="33"/>
      <c r="N61" s="34" t="e">
        <f t="shared" si="26"/>
        <v>#REF!</v>
      </c>
      <c r="O61" s="33" t="e">
        <f t="shared" si="27"/>
        <v>#REF!</v>
      </c>
      <c r="Q61" s="89"/>
    </row>
    <row r="62" spans="3:17" s="38" customFormat="1">
      <c r="C62" s="38" t="s">
        <v>25</v>
      </c>
      <c r="D62" s="39"/>
      <c r="E62" s="40"/>
      <c r="F62" s="41"/>
      <c r="G62" s="42" t="e">
        <f>+#REF!</f>
        <v>#REF!</v>
      </c>
      <c r="H62" s="42">
        <v>50618.399999999994</v>
      </c>
      <c r="I62" s="43" t="e">
        <f t="shared" si="24"/>
        <v>#REF!</v>
      </c>
      <c r="J62" s="42" t="e">
        <f t="shared" si="25"/>
        <v>#REF!</v>
      </c>
      <c r="K62" s="44"/>
      <c r="L62" s="42" t="e">
        <f>+#REF!</f>
        <v>#REF!</v>
      </c>
      <c r="M62" s="33"/>
      <c r="N62" s="43" t="e">
        <f t="shared" si="26"/>
        <v>#REF!</v>
      </c>
      <c r="O62" s="42" t="e">
        <f t="shared" si="27"/>
        <v>#REF!</v>
      </c>
      <c r="Q62" s="89"/>
    </row>
    <row r="63" spans="3:17" s="32" customFormat="1" outlineLevel="2">
      <c r="D63" s="32" t="s">
        <v>26</v>
      </c>
      <c r="G63" s="33" t="e">
        <f>+#REF!</f>
        <v>#REF!</v>
      </c>
      <c r="H63" s="33">
        <v>39387.599999999999</v>
      </c>
      <c r="I63" s="34" t="e">
        <f t="shared" si="24"/>
        <v>#REF!</v>
      </c>
      <c r="J63" s="33" t="e">
        <f t="shared" si="25"/>
        <v>#REF!</v>
      </c>
      <c r="K63" s="35"/>
      <c r="L63" s="33" t="e">
        <f>+#REF!</f>
        <v>#REF!</v>
      </c>
      <c r="M63" s="33"/>
      <c r="N63" s="34" t="e">
        <f t="shared" si="26"/>
        <v>#REF!</v>
      </c>
      <c r="O63" s="33" t="e">
        <f t="shared" si="27"/>
        <v>#REF!</v>
      </c>
      <c r="Q63" s="97"/>
    </row>
    <row r="64" spans="3:17" s="32" customFormat="1" outlineLevel="2">
      <c r="D64" s="32" t="s">
        <v>27</v>
      </c>
      <c r="G64" s="33" t="e">
        <f>+#REF!</f>
        <v>#REF!</v>
      </c>
      <c r="H64" s="33">
        <v>11230.8</v>
      </c>
      <c r="I64" s="34" t="e">
        <f t="shared" si="24"/>
        <v>#REF!</v>
      </c>
      <c r="J64" s="33" t="e">
        <f t="shared" si="25"/>
        <v>#REF!</v>
      </c>
      <c r="K64" s="35"/>
      <c r="L64" s="33" t="e">
        <f>+#REF!</f>
        <v>#REF!</v>
      </c>
      <c r="M64" s="33"/>
      <c r="N64" s="34" t="e">
        <f t="shared" si="26"/>
        <v>#REF!</v>
      </c>
      <c r="O64" s="33" t="e">
        <f t="shared" si="27"/>
        <v>#REF!</v>
      </c>
      <c r="Q64" s="97"/>
    </row>
    <row r="65" spans="1:17" s="38" customFormat="1">
      <c r="C65" s="38" t="s">
        <v>43</v>
      </c>
      <c r="D65" s="39"/>
      <c r="E65" s="40"/>
      <c r="F65" s="41"/>
      <c r="G65" s="42" t="e">
        <f>+#REF!</f>
        <v>#REF!</v>
      </c>
      <c r="H65" s="42">
        <v>11554.399999999998</v>
      </c>
      <c r="I65" s="43" t="e">
        <f t="shared" si="24"/>
        <v>#REF!</v>
      </c>
      <c r="J65" s="42" t="e">
        <f t="shared" si="25"/>
        <v>#REF!</v>
      </c>
      <c r="K65" s="44"/>
      <c r="L65" s="42" t="e">
        <f>+#REF!</f>
        <v>#REF!</v>
      </c>
      <c r="M65" s="33"/>
      <c r="N65" s="43" t="e">
        <f t="shared" si="26"/>
        <v>#REF!</v>
      </c>
      <c r="O65" s="42" t="e">
        <f t="shared" si="27"/>
        <v>#REF!</v>
      </c>
      <c r="Q65" s="98"/>
    </row>
    <row r="66" spans="1:17" s="32" customFormat="1" ht="15" outlineLevel="1">
      <c r="D66" s="32" t="s">
        <v>29</v>
      </c>
      <c r="G66" s="33" t="e">
        <f>+#REF!</f>
        <v>#REF!</v>
      </c>
      <c r="H66" s="33">
        <v>2514.2999999999997</v>
      </c>
      <c r="I66" s="34" t="e">
        <f t="shared" si="24"/>
        <v>#REF!</v>
      </c>
      <c r="J66" s="33" t="e">
        <f t="shared" si="25"/>
        <v>#REF!</v>
      </c>
      <c r="K66" s="35"/>
      <c r="L66" s="33" t="e">
        <f>+#REF!</f>
        <v>#REF!</v>
      </c>
      <c r="M66" s="33"/>
      <c r="N66" s="34" t="e">
        <f t="shared" si="26"/>
        <v>#REF!</v>
      </c>
      <c r="O66" s="33" t="e">
        <f t="shared" si="27"/>
        <v>#REF!</v>
      </c>
      <c r="Q66" s="89"/>
    </row>
    <row r="67" spans="1:17" s="32" customFormat="1" ht="15" outlineLevel="1">
      <c r="D67" s="32" t="s">
        <v>30</v>
      </c>
      <c r="G67" s="33" t="e">
        <f>+#REF!</f>
        <v>#REF!</v>
      </c>
      <c r="H67" s="33">
        <v>2037.3</v>
      </c>
      <c r="I67" s="34" t="e">
        <f t="shared" si="24"/>
        <v>#REF!</v>
      </c>
      <c r="J67" s="33" t="e">
        <f t="shared" si="25"/>
        <v>#REF!</v>
      </c>
      <c r="K67" s="35"/>
      <c r="L67" s="33" t="e">
        <f>+#REF!</f>
        <v>#REF!</v>
      </c>
      <c r="M67" s="33"/>
      <c r="N67" s="34" t="e">
        <f t="shared" si="26"/>
        <v>#REF!</v>
      </c>
      <c r="O67" s="33" t="e">
        <f t="shared" si="27"/>
        <v>#REF!</v>
      </c>
      <c r="Q67" s="89"/>
    </row>
    <row r="68" spans="1:17" s="32" customFormat="1" ht="15" outlineLevel="1">
      <c r="D68" s="32" t="s">
        <v>31</v>
      </c>
      <c r="G68" s="33" t="e">
        <f>+#REF!</f>
        <v>#REF!</v>
      </c>
      <c r="H68" s="33">
        <v>444.6</v>
      </c>
      <c r="I68" s="34" t="e">
        <f t="shared" ref="I68:I73" si="36">+(+G68/H68-1)</f>
        <v>#REF!</v>
      </c>
      <c r="J68" s="33" t="e">
        <f t="shared" ref="J68:J73" si="37">+G68-H68</f>
        <v>#REF!</v>
      </c>
      <c r="K68" s="35"/>
      <c r="L68" s="33" t="e">
        <f>+#REF!</f>
        <v>#REF!</v>
      </c>
      <c r="M68" s="33"/>
      <c r="N68" s="34" t="e">
        <f t="shared" ref="N68:N73" si="38">+(+L68/M68-1)</f>
        <v>#REF!</v>
      </c>
      <c r="O68" s="33" t="e">
        <f t="shared" ref="O68:O73" si="39">+L68-M68</f>
        <v>#REF!</v>
      </c>
      <c r="Q68" s="89"/>
    </row>
    <row r="69" spans="1:17" s="32" customFormat="1" ht="15" outlineLevel="1">
      <c r="D69" s="32" t="s">
        <v>32</v>
      </c>
      <c r="G69" s="33" t="e">
        <f>+#REF!</f>
        <v>#REF!</v>
      </c>
      <c r="H69" s="33">
        <v>6558.2</v>
      </c>
      <c r="I69" s="34" t="e">
        <f t="shared" si="36"/>
        <v>#REF!</v>
      </c>
      <c r="J69" s="33" t="e">
        <f t="shared" si="37"/>
        <v>#REF!</v>
      </c>
      <c r="K69" s="35"/>
      <c r="L69" s="33" t="e">
        <f>+#REF!</f>
        <v>#REF!</v>
      </c>
      <c r="M69" s="33"/>
      <c r="N69" s="34" t="e">
        <f t="shared" si="38"/>
        <v>#REF!</v>
      </c>
      <c r="O69" s="33" t="e">
        <f t="shared" si="39"/>
        <v>#REF!</v>
      </c>
      <c r="Q69" s="89"/>
    </row>
    <row r="70" spans="1:17" s="32" customFormat="1" outlineLevel="1">
      <c r="C70" s="38" t="s">
        <v>33</v>
      </c>
      <c r="G70" s="42" t="e">
        <f>+#REF!</f>
        <v>#REF!</v>
      </c>
      <c r="H70" s="42">
        <v>7902.3</v>
      </c>
      <c r="I70" s="34" t="e">
        <f t="shared" si="36"/>
        <v>#REF!</v>
      </c>
      <c r="J70" s="42" t="e">
        <f t="shared" si="37"/>
        <v>#REF!</v>
      </c>
      <c r="K70" s="42"/>
      <c r="L70" s="42" t="e">
        <f>+#REF!</f>
        <v>#REF!</v>
      </c>
      <c r="M70" s="42"/>
      <c r="N70" s="42" t="e">
        <f t="shared" si="38"/>
        <v>#REF!</v>
      </c>
      <c r="O70" s="42" t="e">
        <f t="shared" si="39"/>
        <v>#REF!</v>
      </c>
      <c r="Q70" s="89"/>
    </row>
    <row r="71" spans="1:17" s="38" customFormat="1">
      <c r="C71" s="38" t="s">
        <v>91</v>
      </c>
      <c r="D71" s="61"/>
      <c r="E71" s="40"/>
      <c r="F71" s="41"/>
      <c r="G71" s="42" t="e">
        <f>+#REF!</f>
        <v>#REF!</v>
      </c>
      <c r="H71" s="42">
        <v>2762</v>
      </c>
      <c r="I71" s="34" t="e">
        <f t="shared" si="36"/>
        <v>#REF!</v>
      </c>
      <c r="J71" s="42" t="e">
        <f t="shared" si="37"/>
        <v>#REF!</v>
      </c>
      <c r="K71" s="42"/>
      <c r="L71" s="42" t="e">
        <f>+#REF!</f>
        <v>#REF!</v>
      </c>
      <c r="M71" s="42"/>
      <c r="N71" s="42" t="e">
        <f t="shared" si="38"/>
        <v>#REF!</v>
      </c>
      <c r="O71" s="42" t="e">
        <f t="shared" si="39"/>
        <v>#REF!</v>
      </c>
      <c r="Q71" s="89"/>
    </row>
    <row r="72" spans="1:17" s="32" customFormat="1" hidden="1" outlineLevel="1">
      <c r="C72" s="70"/>
      <c r="D72" s="51" t="s">
        <v>56</v>
      </c>
      <c r="E72" s="51"/>
      <c r="F72" s="51"/>
      <c r="G72" s="52" t="e">
        <f>+#REF!</f>
        <v>#REF!</v>
      </c>
      <c r="H72" s="52"/>
      <c r="I72" s="100" t="e">
        <f t="shared" si="36"/>
        <v>#REF!</v>
      </c>
      <c r="J72" s="52" t="e">
        <f t="shared" si="37"/>
        <v>#REF!</v>
      </c>
      <c r="K72" s="101"/>
      <c r="L72" s="52" t="e">
        <f>+#REF!</f>
        <v>#REF!</v>
      </c>
      <c r="M72" s="52"/>
      <c r="N72" s="100" t="e">
        <f t="shared" si="38"/>
        <v>#REF!</v>
      </c>
      <c r="O72" s="52" t="e">
        <f t="shared" si="39"/>
        <v>#REF!</v>
      </c>
      <c r="Q72" s="97"/>
    </row>
    <row r="73" spans="1:17" s="32" customFormat="1" ht="15" hidden="1" outlineLevel="1">
      <c r="C73" s="70"/>
      <c r="D73" s="51" t="s">
        <v>96</v>
      </c>
      <c r="E73" s="51"/>
      <c r="F73" s="51"/>
      <c r="G73" s="52" t="e">
        <f>+#REF!</f>
        <v>#REF!</v>
      </c>
      <c r="H73" s="52"/>
      <c r="I73" s="100" t="e">
        <f t="shared" si="36"/>
        <v>#REF!</v>
      </c>
      <c r="J73" s="52" t="e">
        <f t="shared" si="37"/>
        <v>#REF!</v>
      </c>
      <c r="K73" s="101"/>
      <c r="L73" s="52" t="e">
        <f>+#REF!</f>
        <v>#REF!</v>
      </c>
      <c r="M73" s="52"/>
      <c r="N73" s="100" t="e">
        <f t="shared" si="38"/>
        <v>#REF!</v>
      </c>
      <c r="O73" s="52" t="e">
        <f t="shared" si="39"/>
        <v>#REF!</v>
      </c>
      <c r="Q73" s="89"/>
    </row>
    <row r="74" spans="1:17" s="45" customFormat="1" ht="3.75" customHeight="1" collapsed="1">
      <c r="A74" s="14"/>
      <c r="B74" s="14"/>
      <c r="E74" s="17"/>
      <c r="F74" s="18"/>
      <c r="G74" s="33"/>
      <c r="H74" s="33"/>
      <c r="I74" s="35"/>
      <c r="J74" s="33"/>
      <c r="K74" s="35"/>
      <c r="L74" s="33"/>
      <c r="M74" s="12"/>
      <c r="N74" s="35"/>
      <c r="O74" s="33"/>
      <c r="Q74" s="89"/>
    </row>
    <row r="75" spans="1:17" s="46" customFormat="1">
      <c r="A75" s="31"/>
      <c r="B75" s="27"/>
      <c r="C75" s="27" t="s">
        <v>34</v>
      </c>
      <c r="D75" s="27"/>
      <c r="E75" s="27"/>
      <c r="F75" s="27"/>
      <c r="G75" s="28" t="e">
        <f>+#REF!</f>
        <v>#REF!</v>
      </c>
      <c r="H75" s="28">
        <v>17729.8</v>
      </c>
      <c r="I75" s="29" t="e">
        <f>(+G75/H75-1)</f>
        <v>#REF!</v>
      </c>
      <c r="J75" s="28" t="e">
        <f>+G75-H75</f>
        <v>#REF!</v>
      </c>
      <c r="K75" s="30"/>
      <c r="L75" s="28" t="e">
        <f>+#REF!</f>
        <v>#REF!</v>
      </c>
      <c r="M75" s="28"/>
      <c r="N75" s="29" t="e">
        <f>(+L75/M75-1)</f>
        <v>#REF!</v>
      </c>
      <c r="O75" s="28" t="e">
        <f>+L75-M75</f>
        <v>#REF!</v>
      </c>
      <c r="Q75" s="97"/>
    </row>
    <row r="76" spans="1:17" s="38" customFormat="1">
      <c r="C76" s="38" t="s">
        <v>22</v>
      </c>
      <c r="D76" s="39"/>
      <c r="E76" s="40"/>
      <c r="F76" s="41"/>
      <c r="G76" s="42" t="e">
        <f>+#REF!</f>
        <v>#REF!</v>
      </c>
      <c r="H76" s="42">
        <v>2562.5</v>
      </c>
      <c r="I76" s="43" t="e">
        <f t="shared" ref="I76:I93" si="40">+(+G76/H76-1)</f>
        <v>#REF!</v>
      </c>
      <c r="J76" s="42" t="e">
        <f t="shared" ref="J76:J93" si="41">+G76-H76</f>
        <v>#REF!</v>
      </c>
      <c r="K76" s="44"/>
      <c r="L76" s="42" t="e">
        <f>+#REF!</f>
        <v>#REF!</v>
      </c>
      <c r="M76" s="42"/>
      <c r="N76" s="43" t="e">
        <f t="shared" ref="N76:N93" si="42">+(+L76/M76-1)</f>
        <v>#REF!</v>
      </c>
      <c r="O76" s="42" t="e">
        <f t="shared" ref="O76:O93" si="43">+L76-M76</f>
        <v>#REF!</v>
      </c>
    </row>
    <row r="77" spans="1:17" s="32" customFormat="1" ht="12.75" outlineLevel="1">
      <c r="D77" s="32" t="s">
        <v>35</v>
      </c>
      <c r="G77" s="33" t="e">
        <f>+#REF!</f>
        <v>#REF!</v>
      </c>
      <c r="H77" s="33">
        <v>1629.6000000000001</v>
      </c>
      <c r="I77" s="34" t="e">
        <f t="shared" si="40"/>
        <v>#REF!</v>
      </c>
      <c r="J77" s="33" t="e">
        <f t="shared" si="41"/>
        <v>#REF!</v>
      </c>
      <c r="K77" s="35"/>
      <c r="L77" s="33" t="e">
        <f>+#REF!</f>
        <v>#REF!</v>
      </c>
      <c r="M77" s="33"/>
      <c r="N77" s="34" t="e">
        <f t="shared" si="42"/>
        <v>#REF!</v>
      </c>
      <c r="O77" s="33" t="e">
        <f t="shared" si="43"/>
        <v>#REF!</v>
      </c>
      <c r="P77" s="79"/>
    </row>
    <row r="78" spans="1:17" s="32" customFormat="1" ht="12.75" outlineLevel="1">
      <c r="D78" s="32" t="s">
        <v>28</v>
      </c>
      <c r="G78" s="33" t="e">
        <f>+#REF!</f>
        <v>#REF!</v>
      </c>
      <c r="H78" s="33">
        <v>932.9</v>
      </c>
      <c r="I78" s="34" t="e">
        <f t="shared" si="40"/>
        <v>#REF!</v>
      </c>
      <c r="J78" s="33" t="e">
        <f t="shared" si="41"/>
        <v>#REF!</v>
      </c>
      <c r="K78" s="35"/>
      <c r="L78" s="33" t="e">
        <f>+#REF!</f>
        <v>#REF!</v>
      </c>
      <c r="M78" s="33"/>
      <c r="N78" s="34" t="e">
        <f t="shared" si="42"/>
        <v>#REF!</v>
      </c>
      <c r="O78" s="33" t="e">
        <f t="shared" si="43"/>
        <v>#REF!</v>
      </c>
      <c r="P78" s="79"/>
      <c r="Q78" s="81"/>
    </row>
    <row r="79" spans="1:17" s="38" customFormat="1">
      <c r="C79" s="38" t="s">
        <v>23</v>
      </c>
      <c r="D79" s="39"/>
      <c r="E79" s="40"/>
      <c r="F79" s="41"/>
      <c r="G79" s="42" t="e">
        <f>+#REF!</f>
        <v>#REF!</v>
      </c>
      <c r="H79" s="42">
        <v>7712</v>
      </c>
      <c r="I79" s="43" t="e">
        <f t="shared" si="40"/>
        <v>#REF!</v>
      </c>
      <c r="J79" s="42" t="e">
        <f t="shared" si="41"/>
        <v>#REF!</v>
      </c>
      <c r="K79" s="44"/>
      <c r="L79" s="42" t="e">
        <f>+#REF!</f>
        <v>#REF!</v>
      </c>
      <c r="M79" s="42"/>
      <c r="N79" s="43" t="e">
        <f t="shared" si="42"/>
        <v>#REF!</v>
      </c>
      <c r="O79" s="42" t="e">
        <f t="shared" si="43"/>
        <v>#REF!</v>
      </c>
    </row>
    <row r="80" spans="1:17" s="32" customFormat="1" ht="12.75" outlineLevel="1">
      <c r="D80" s="32" t="s">
        <v>35</v>
      </c>
      <c r="G80" s="33" t="e">
        <f>+#REF!</f>
        <v>#REF!</v>
      </c>
      <c r="H80" s="33">
        <v>7356</v>
      </c>
      <c r="I80" s="34" t="e">
        <f t="shared" si="40"/>
        <v>#REF!</v>
      </c>
      <c r="J80" s="33" t="e">
        <f t="shared" si="41"/>
        <v>#REF!</v>
      </c>
      <c r="K80" s="35"/>
      <c r="L80" s="33" t="e">
        <f>+#REF!</f>
        <v>#REF!</v>
      </c>
      <c r="M80" s="33"/>
      <c r="N80" s="34" t="e">
        <f t="shared" si="42"/>
        <v>#REF!</v>
      </c>
      <c r="O80" s="33" t="e">
        <f t="shared" si="43"/>
        <v>#REF!</v>
      </c>
    </row>
    <row r="81" spans="1:17" s="32" customFormat="1" ht="12.75" outlineLevel="1">
      <c r="D81" s="32" t="s">
        <v>28</v>
      </c>
      <c r="G81" s="33" t="e">
        <f>+#REF!</f>
        <v>#REF!</v>
      </c>
      <c r="H81" s="33">
        <v>356</v>
      </c>
      <c r="I81" s="34" t="e">
        <f t="shared" si="40"/>
        <v>#REF!</v>
      </c>
      <c r="J81" s="33" t="e">
        <f t="shared" si="41"/>
        <v>#REF!</v>
      </c>
      <c r="K81" s="35"/>
      <c r="L81" s="33" t="e">
        <f>+#REF!</f>
        <v>#REF!</v>
      </c>
      <c r="M81" s="33"/>
      <c r="N81" s="34" t="e">
        <f t="shared" si="42"/>
        <v>#REF!</v>
      </c>
      <c r="O81" s="33" t="e">
        <f t="shared" si="43"/>
        <v>#REF!</v>
      </c>
    </row>
    <row r="82" spans="1:17" s="38" customFormat="1">
      <c r="C82" s="38" t="s">
        <v>29</v>
      </c>
      <c r="D82" s="39"/>
      <c r="E82" s="40"/>
      <c r="F82" s="41"/>
      <c r="G82" s="42" t="e">
        <f>+#REF!</f>
        <v>#REF!</v>
      </c>
      <c r="H82" s="42">
        <v>639.9</v>
      </c>
      <c r="I82" s="43" t="e">
        <f t="shared" si="40"/>
        <v>#REF!</v>
      </c>
      <c r="J82" s="42" t="e">
        <f t="shared" si="41"/>
        <v>#REF!</v>
      </c>
      <c r="K82" s="44"/>
      <c r="L82" s="42" t="e">
        <f>+#REF!</f>
        <v>#REF!</v>
      </c>
      <c r="M82" s="42"/>
      <c r="N82" s="43" t="e">
        <f t="shared" si="42"/>
        <v>#REF!</v>
      </c>
      <c r="O82" s="42" t="e">
        <f t="shared" si="43"/>
        <v>#REF!</v>
      </c>
    </row>
    <row r="83" spans="1:17" s="32" customFormat="1" ht="12.75" outlineLevel="2">
      <c r="D83" s="32" t="s">
        <v>35</v>
      </c>
      <c r="G83" s="33" t="e">
        <f>+#REF!</f>
        <v>#REF!</v>
      </c>
      <c r="H83" s="33">
        <v>134.6</v>
      </c>
      <c r="I83" s="34" t="e">
        <f t="shared" si="40"/>
        <v>#REF!</v>
      </c>
      <c r="J83" s="33" t="e">
        <f t="shared" si="41"/>
        <v>#REF!</v>
      </c>
      <c r="K83" s="35"/>
      <c r="L83" s="33" t="e">
        <f>+#REF!</f>
        <v>#REF!</v>
      </c>
      <c r="M83" s="33"/>
      <c r="N83" s="34" t="e">
        <f t="shared" si="42"/>
        <v>#REF!</v>
      </c>
      <c r="O83" s="33" t="e">
        <f t="shared" si="43"/>
        <v>#REF!</v>
      </c>
    </row>
    <row r="84" spans="1:17" s="32" customFormat="1" ht="12.75" outlineLevel="2">
      <c r="D84" s="32" t="s">
        <v>28</v>
      </c>
      <c r="G84" s="33" t="e">
        <f>+#REF!</f>
        <v>#REF!</v>
      </c>
      <c r="H84" s="33">
        <v>505.3</v>
      </c>
      <c r="I84" s="34" t="e">
        <f t="shared" si="40"/>
        <v>#REF!</v>
      </c>
      <c r="J84" s="33" t="e">
        <f t="shared" si="41"/>
        <v>#REF!</v>
      </c>
      <c r="K84" s="35"/>
      <c r="L84" s="33" t="e">
        <f>+#REF!</f>
        <v>#REF!</v>
      </c>
      <c r="M84" s="33"/>
      <c r="N84" s="34" t="e">
        <f t="shared" si="42"/>
        <v>#REF!</v>
      </c>
      <c r="O84" s="33" t="e">
        <f t="shared" si="43"/>
        <v>#REF!</v>
      </c>
    </row>
    <row r="85" spans="1:17" s="38" customFormat="1">
      <c r="C85" s="38" t="s">
        <v>36</v>
      </c>
      <c r="D85" s="39"/>
      <c r="E85" s="40"/>
      <c r="F85" s="41"/>
      <c r="G85" s="42" t="e">
        <f>+#REF!</f>
        <v>#REF!</v>
      </c>
      <c r="H85" s="42">
        <v>2084</v>
      </c>
      <c r="I85" s="43" t="e">
        <f t="shared" si="40"/>
        <v>#REF!</v>
      </c>
      <c r="J85" s="42" t="e">
        <f t="shared" si="41"/>
        <v>#REF!</v>
      </c>
      <c r="K85" s="44"/>
      <c r="L85" s="42" t="e">
        <f>+#REF!</f>
        <v>#REF!</v>
      </c>
      <c r="M85" s="42"/>
      <c r="N85" s="43" t="e">
        <f t="shared" si="42"/>
        <v>#REF!</v>
      </c>
      <c r="O85" s="42" t="e">
        <f t="shared" si="43"/>
        <v>#REF!</v>
      </c>
    </row>
    <row r="86" spans="1:17" s="32" customFormat="1" ht="12.75" outlineLevel="1">
      <c r="D86" s="32" t="s">
        <v>60</v>
      </c>
      <c r="G86" s="33" t="e">
        <f>+#REF!</f>
        <v>#REF!</v>
      </c>
      <c r="H86" s="33">
        <v>481.70000000000005</v>
      </c>
      <c r="I86" s="34" t="e">
        <f t="shared" si="40"/>
        <v>#REF!</v>
      </c>
      <c r="J86" s="33" t="e">
        <f t="shared" si="41"/>
        <v>#REF!</v>
      </c>
      <c r="K86" s="35"/>
      <c r="L86" s="33" t="e">
        <f>+#REF!</f>
        <v>#REF!</v>
      </c>
      <c r="M86" s="33"/>
      <c r="N86" s="34" t="e">
        <f t="shared" si="42"/>
        <v>#REF!</v>
      </c>
      <c r="O86" s="33" t="e">
        <f t="shared" si="43"/>
        <v>#REF!</v>
      </c>
    </row>
    <row r="87" spans="1:17" s="32" customFormat="1" ht="12.75" outlineLevel="1">
      <c r="D87" s="32" t="s">
        <v>28</v>
      </c>
      <c r="G87" s="33" t="e">
        <f>+#REF!</f>
        <v>#REF!</v>
      </c>
      <c r="H87" s="33">
        <v>1602.3</v>
      </c>
      <c r="I87" s="34" t="e">
        <f t="shared" si="40"/>
        <v>#REF!</v>
      </c>
      <c r="J87" s="33" t="e">
        <f t="shared" si="41"/>
        <v>#REF!</v>
      </c>
      <c r="K87" s="35"/>
      <c r="L87" s="33" t="e">
        <f>+#REF!</f>
        <v>#REF!</v>
      </c>
      <c r="M87" s="33"/>
      <c r="N87" s="34" t="e">
        <f t="shared" si="42"/>
        <v>#REF!</v>
      </c>
      <c r="O87" s="33" t="e">
        <f t="shared" si="43"/>
        <v>#REF!</v>
      </c>
    </row>
    <row r="88" spans="1:17" s="38" customFormat="1">
      <c r="C88" s="38" t="s">
        <v>50</v>
      </c>
      <c r="D88" s="39"/>
      <c r="E88" s="40"/>
      <c r="F88" s="41"/>
      <c r="G88" s="42" t="e">
        <f>+#REF!</f>
        <v>#REF!</v>
      </c>
      <c r="H88" s="42">
        <v>1063.5999999999999</v>
      </c>
      <c r="I88" s="43" t="e">
        <f t="shared" si="40"/>
        <v>#REF!</v>
      </c>
      <c r="J88" s="42" t="e">
        <f t="shared" si="41"/>
        <v>#REF!</v>
      </c>
      <c r="K88" s="44"/>
      <c r="L88" s="42" t="e">
        <f>+#REF!</f>
        <v>#REF!</v>
      </c>
      <c r="M88" s="42"/>
      <c r="N88" s="43" t="e">
        <f t="shared" si="42"/>
        <v>#REF!</v>
      </c>
      <c r="O88" s="42" t="e">
        <f t="shared" si="43"/>
        <v>#REF!</v>
      </c>
    </row>
    <row r="89" spans="1:17" s="32" customFormat="1" ht="12.75" outlineLevel="1">
      <c r="D89" s="32" t="s">
        <v>35</v>
      </c>
      <c r="G89" s="33" t="e">
        <f>+#REF!</f>
        <v>#REF!</v>
      </c>
      <c r="H89" s="33">
        <v>848.1</v>
      </c>
      <c r="I89" s="34" t="e">
        <f t="shared" si="40"/>
        <v>#REF!</v>
      </c>
      <c r="J89" s="33" t="e">
        <f t="shared" si="41"/>
        <v>#REF!</v>
      </c>
      <c r="K89" s="35"/>
      <c r="L89" s="33" t="e">
        <f>+#REF!</f>
        <v>#REF!</v>
      </c>
      <c r="M89" s="33"/>
      <c r="N89" s="34" t="e">
        <f t="shared" si="42"/>
        <v>#REF!</v>
      </c>
      <c r="O89" s="33" t="e">
        <f t="shared" si="43"/>
        <v>#REF!</v>
      </c>
    </row>
    <row r="90" spans="1:17" s="32" customFormat="1" ht="12.75" outlineLevel="1">
      <c r="D90" s="32" t="s">
        <v>28</v>
      </c>
      <c r="G90" s="33" t="e">
        <f>+#REF!</f>
        <v>#REF!</v>
      </c>
      <c r="H90" s="33">
        <v>215.5</v>
      </c>
      <c r="I90" s="34" t="e">
        <f t="shared" si="40"/>
        <v>#REF!</v>
      </c>
      <c r="J90" s="33" t="e">
        <f t="shared" si="41"/>
        <v>#REF!</v>
      </c>
      <c r="K90" s="35"/>
      <c r="L90" s="33" t="e">
        <f>+#REF!</f>
        <v>#REF!</v>
      </c>
      <c r="M90" s="33"/>
      <c r="N90" s="34" t="e">
        <f t="shared" si="42"/>
        <v>#REF!</v>
      </c>
      <c r="O90" s="33" t="e">
        <f t="shared" si="43"/>
        <v>#REF!</v>
      </c>
    </row>
    <row r="91" spans="1:17" s="38" customFormat="1">
      <c r="C91" s="38" t="s">
        <v>37</v>
      </c>
      <c r="D91" s="39"/>
      <c r="E91" s="40"/>
      <c r="F91" s="41"/>
      <c r="G91" s="42" t="e">
        <f>+#REF!</f>
        <v>#REF!</v>
      </c>
      <c r="H91" s="42">
        <v>3667.8</v>
      </c>
      <c r="I91" s="43" t="e">
        <f t="shared" si="40"/>
        <v>#REF!</v>
      </c>
      <c r="J91" s="42" t="e">
        <f t="shared" si="41"/>
        <v>#REF!</v>
      </c>
      <c r="K91" s="44"/>
      <c r="L91" s="42" t="e">
        <f>+#REF!</f>
        <v>#REF!</v>
      </c>
      <c r="M91" s="42"/>
      <c r="N91" s="43" t="e">
        <f t="shared" si="42"/>
        <v>#REF!</v>
      </c>
      <c r="O91" s="42" t="e">
        <f t="shared" si="43"/>
        <v>#REF!</v>
      </c>
      <c r="P91" s="68"/>
    </row>
    <row r="92" spans="1:17" s="32" customFormat="1" outlineLevel="1">
      <c r="D92" s="32" t="s">
        <v>59</v>
      </c>
      <c r="G92" s="33" t="e">
        <f>+#REF!</f>
        <v>#REF!</v>
      </c>
      <c r="H92" s="33">
        <v>2559.3999999999996</v>
      </c>
      <c r="I92" s="34" t="e">
        <f t="shared" si="40"/>
        <v>#REF!</v>
      </c>
      <c r="J92" s="33" t="e">
        <f t="shared" si="41"/>
        <v>#REF!</v>
      </c>
      <c r="K92" s="35"/>
      <c r="L92" s="33" t="e">
        <f>+#REF!</f>
        <v>#REF!</v>
      </c>
      <c r="M92" s="33"/>
      <c r="N92" s="34" t="e">
        <f t="shared" si="42"/>
        <v>#REF!</v>
      </c>
      <c r="O92" s="33" t="e">
        <f t="shared" si="43"/>
        <v>#REF!</v>
      </c>
      <c r="P92" s="68"/>
    </row>
    <row r="93" spans="1:17" s="32" customFormat="1" outlineLevel="1">
      <c r="D93" s="32" t="s">
        <v>28</v>
      </c>
      <c r="G93" s="33" t="e">
        <f>+#REF!</f>
        <v>#REF!</v>
      </c>
      <c r="H93" s="33">
        <v>1108.4000000000001</v>
      </c>
      <c r="I93" s="34" t="e">
        <f t="shared" si="40"/>
        <v>#REF!</v>
      </c>
      <c r="J93" s="33" t="e">
        <f t="shared" si="41"/>
        <v>#REF!</v>
      </c>
      <c r="K93" s="35"/>
      <c r="L93" s="33" t="e">
        <f>+#REF!</f>
        <v>#REF!</v>
      </c>
      <c r="M93" s="33"/>
      <c r="N93" s="34" t="e">
        <f t="shared" si="42"/>
        <v>#REF!</v>
      </c>
      <c r="O93" s="33" t="e">
        <f t="shared" si="43"/>
        <v>#REF!</v>
      </c>
      <c r="P93" s="68"/>
    </row>
    <row r="94" spans="1:17" ht="7.5" customHeight="1">
      <c r="A94" s="45"/>
      <c r="C94" s="45"/>
      <c r="D94" s="47"/>
      <c r="E94" s="48"/>
      <c r="F94" s="47"/>
      <c r="G94" s="33"/>
      <c r="H94" s="33"/>
      <c r="I94" s="35"/>
      <c r="J94" s="33"/>
      <c r="K94" s="35"/>
      <c r="L94" s="33"/>
      <c r="M94" s="42"/>
      <c r="N94" s="35"/>
      <c r="O94" s="33"/>
    </row>
    <row r="95" spans="1:17" ht="18.75" customHeight="1">
      <c r="A95" s="45"/>
      <c r="B95" s="23" t="s">
        <v>38</v>
      </c>
      <c r="C95" s="23"/>
      <c r="D95" s="23"/>
      <c r="E95" s="23"/>
      <c r="F95" s="23"/>
      <c r="G95" s="24" t="e">
        <f>+#REF!</f>
        <v>#REF!</v>
      </c>
      <c r="H95" s="24">
        <v>31661.499999999971</v>
      </c>
      <c r="I95" s="25" t="e">
        <f>(+G95/H95-1)</f>
        <v>#REF!</v>
      </c>
      <c r="J95" s="24" t="e">
        <f>+G95-H95</f>
        <v>#REF!</v>
      </c>
      <c r="K95" s="26"/>
      <c r="L95" s="24" t="e">
        <f>+#REF!</f>
        <v>#REF!</v>
      </c>
      <c r="M95" s="24"/>
      <c r="N95" s="25" t="e">
        <f>(+L95/M95-1)</f>
        <v>#REF!</v>
      </c>
      <c r="O95" s="24" t="e">
        <f>+L95-M95</f>
        <v>#REF!</v>
      </c>
      <c r="P95" s="80"/>
      <c r="Q95" s="73"/>
    </row>
    <row r="96" spans="1:17" s="45" customFormat="1" ht="8.25" customHeight="1">
      <c r="A96" s="32"/>
      <c r="B96" s="14"/>
      <c r="C96" s="14"/>
      <c r="D96" s="16"/>
      <c r="E96" s="17"/>
      <c r="F96" s="18"/>
      <c r="G96" s="33"/>
      <c r="H96" s="33"/>
      <c r="I96" s="35"/>
      <c r="J96" s="33"/>
      <c r="K96" s="35"/>
      <c r="L96" s="33"/>
      <c r="M96" s="33"/>
      <c r="N96" s="35"/>
      <c r="O96" s="33"/>
      <c r="P96" s="64"/>
      <c r="Q96" s="64"/>
    </row>
    <row r="97" spans="1:18" s="46" customFormat="1">
      <c r="A97" s="31"/>
      <c r="B97" s="27"/>
      <c r="C97" s="27" t="s">
        <v>62</v>
      </c>
      <c r="D97" s="27"/>
      <c r="E97" s="27"/>
      <c r="F97" s="27"/>
      <c r="G97" s="28" t="e">
        <f>+#REF!</f>
        <v>#REF!</v>
      </c>
      <c r="H97" s="28">
        <v>91699.400000000009</v>
      </c>
      <c r="I97" s="29" t="e">
        <f>(+G97/H97-1)</f>
        <v>#REF!</v>
      </c>
      <c r="J97" s="28" t="e">
        <f>+G97-H97</f>
        <v>#REF!</v>
      </c>
      <c r="K97" s="30"/>
      <c r="L97" s="28" t="e">
        <f>+#REF!</f>
        <v>#REF!</v>
      </c>
      <c r="M97" s="28"/>
      <c r="N97" s="29" t="e">
        <f>(+L97/M97-1)</f>
        <v>#REF!</v>
      </c>
      <c r="O97" s="28" t="e">
        <f>+L97-M97</f>
        <v>#REF!</v>
      </c>
      <c r="P97" s="64"/>
      <c r="Q97" s="97"/>
    </row>
    <row r="98" spans="1:18" s="46" customFormat="1">
      <c r="A98" s="31"/>
      <c r="B98" s="31"/>
      <c r="C98" s="32" t="s">
        <v>92</v>
      </c>
      <c r="D98" s="31"/>
      <c r="E98" s="31"/>
      <c r="F98" s="31"/>
      <c r="G98" s="33" t="e">
        <f>+#REF!</f>
        <v>#REF!</v>
      </c>
      <c r="H98" s="33">
        <v>15003.9</v>
      </c>
      <c r="I98" s="34" t="e">
        <f t="shared" ref="I98:I99" si="44">+(+G98/H98-1)</f>
        <v>#REF!</v>
      </c>
      <c r="J98" s="33" t="e">
        <f t="shared" ref="J98:J99" si="45">+G98-H98</f>
        <v>#REF!</v>
      </c>
      <c r="K98" s="35"/>
      <c r="L98" s="33" t="e">
        <f>+#REF!</f>
        <v>#REF!</v>
      </c>
      <c r="M98" s="33"/>
      <c r="N98" s="34" t="e">
        <f t="shared" ref="N98:N99" si="46">+(+L98/M98-1)</f>
        <v>#REF!</v>
      </c>
      <c r="O98" s="33" t="e">
        <f t="shared" ref="O98:O99" si="47">+L98-M98</f>
        <v>#REF!</v>
      </c>
      <c r="P98" s="64"/>
      <c r="Q98" s="97"/>
    </row>
    <row r="99" spans="1:18" s="46" customFormat="1">
      <c r="A99" s="31"/>
      <c r="B99" s="31"/>
      <c r="C99" s="32" t="s">
        <v>93</v>
      </c>
      <c r="D99" s="31"/>
      <c r="E99" s="31"/>
      <c r="F99" s="31"/>
      <c r="G99" s="33" t="e">
        <f>+#REF!</f>
        <v>#REF!</v>
      </c>
      <c r="H99" s="33">
        <v>76695.5</v>
      </c>
      <c r="I99" s="34" t="e">
        <f t="shared" si="44"/>
        <v>#REF!</v>
      </c>
      <c r="J99" s="33" t="e">
        <f t="shared" si="45"/>
        <v>#REF!</v>
      </c>
      <c r="K99" s="35"/>
      <c r="L99" s="33" t="e">
        <f>+#REF!</f>
        <v>#REF!</v>
      </c>
      <c r="M99" s="33"/>
      <c r="N99" s="34" t="e">
        <f t="shared" si="46"/>
        <v>#REF!</v>
      </c>
      <c r="O99" s="33" t="e">
        <f t="shared" si="47"/>
        <v>#REF!</v>
      </c>
      <c r="P99" s="64"/>
      <c r="Q99" s="97"/>
    </row>
    <row r="100" spans="1:18" s="45" customFormat="1" ht="8.25" customHeight="1">
      <c r="A100" s="32"/>
      <c r="B100" s="14"/>
      <c r="C100" s="14"/>
      <c r="D100" s="16"/>
      <c r="E100" s="17"/>
      <c r="F100" s="18"/>
      <c r="G100" s="33"/>
      <c r="H100" s="33"/>
      <c r="I100" s="35"/>
      <c r="J100" s="33"/>
      <c r="K100" s="35"/>
      <c r="L100" s="33"/>
      <c r="M100" s="33"/>
      <c r="N100" s="35"/>
      <c r="O100" s="33"/>
      <c r="P100" s="64"/>
      <c r="Q100" s="97"/>
    </row>
    <row r="101" spans="1:18" ht="18.75" customHeight="1">
      <c r="A101" s="45"/>
      <c r="B101" s="23" t="s">
        <v>40</v>
      </c>
      <c r="C101" s="23"/>
      <c r="D101" s="23"/>
      <c r="E101" s="23"/>
      <c r="F101" s="23"/>
      <c r="G101" s="24" t="e">
        <f>+#REF!</f>
        <v>#REF!</v>
      </c>
      <c r="H101" s="24">
        <v>-60037.900000000038</v>
      </c>
      <c r="I101" s="25" t="e">
        <f>(+G101/H101-1)</f>
        <v>#REF!</v>
      </c>
      <c r="J101" s="24" t="e">
        <f>+G101-H101</f>
        <v>#REF!</v>
      </c>
      <c r="K101" s="26"/>
      <c r="L101" s="24" t="e">
        <f>+#REF!</f>
        <v>#REF!</v>
      </c>
      <c r="M101" s="24"/>
      <c r="N101" s="25" t="e">
        <f>(+L101/M101-1)</f>
        <v>#REF!</v>
      </c>
      <c r="O101" s="24" t="e">
        <f>+L101-M101</f>
        <v>#REF!</v>
      </c>
      <c r="P101" s="64"/>
      <c r="Q101" s="97"/>
    </row>
    <row r="102" spans="1:18" ht="19.5" customHeight="1">
      <c r="G102" s="49"/>
      <c r="H102" s="77"/>
      <c r="I102" s="50"/>
      <c r="J102" s="49"/>
      <c r="K102" s="50"/>
      <c r="L102" s="49"/>
      <c r="M102" s="90"/>
      <c r="N102" s="50"/>
      <c r="O102" s="49"/>
    </row>
    <row r="103" spans="1:18" ht="18.75" customHeight="1">
      <c r="A103" s="45"/>
      <c r="B103" s="23" t="s">
        <v>97</v>
      </c>
      <c r="C103" s="23"/>
      <c r="D103" s="23"/>
      <c r="E103" s="23"/>
      <c r="F103" s="23"/>
      <c r="G103" s="24" t="e">
        <f>+#REF!</f>
        <v>#REF!</v>
      </c>
      <c r="H103" s="24">
        <v>16657.599999999977</v>
      </c>
      <c r="I103" s="25" t="e">
        <f>(+G103/H103-1)</f>
        <v>#REF!</v>
      </c>
      <c r="J103" s="24" t="e">
        <f>+G103-H103</f>
        <v>#REF!</v>
      </c>
      <c r="K103" s="26"/>
      <c r="L103" s="24" t="e">
        <f>+#REF!</f>
        <v>#REF!</v>
      </c>
      <c r="M103" s="24"/>
      <c r="N103" s="25" t="e">
        <f>(+L103/M103-1)</f>
        <v>#REF!</v>
      </c>
      <c r="O103" s="24" t="e">
        <f>+L103-M103</f>
        <v>#REF!</v>
      </c>
      <c r="P103" s="80"/>
      <c r="Q103" s="73"/>
    </row>
    <row r="104" spans="1:18" ht="19.5" customHeight="1">
      <c r="G104" s="49"/>
      <c r="H104" s="49"/>
      <c r="I104" s="50"/>
      <c r="J104" s="49"/>
      <c r="K104" s="50"/>
      <c r="L104" s="49"/>
      <c r="M104" s="90"/>
      <c r="N104" s="50"/>
      <c r="O104" s="49"/>
    </row>
    <row r="105" spans="1:18" ht="18.75" customHeight="1">
      <c r="A105" s="45"/>
      <c r="B105" s="23" t="s">
        <v>98</v>
      </c>
      <c r="C105" s="23"/>
      <c r="D105" s="23"/>
      <c r="E105" s="23"/>
      <c r="F105" s="23"/>
      <c r="G105" s="24" t="e">
        <f>+#REF!</f>
        <v>#REF!</v>
      </c>
      <c r="H105" s="24">
        <v>-60037.900000000023</v>
      </c>
      <c r="I105" s="25" t="e">
        <f>(+G105/H105-1)</f>
        <v>#REF!</v>
      </c>
      <c r="J105" s="24" t="e">
        <f>+G105-H105</f>
        <v>#REF!</v>
      </c>
      <c r="K105" s="26"/>
      <c r="L105" s="24" t="e">
        <f>+#REF!</f>
        <v>#REF!</v>
      </c>
      <c r="M105" s="24"/>
      <c r="N105" s="25" t="e">
        <f>(+L105/M105-1)</f>
        <v>#REF!</v>
      </c>
      <c r="O105" s="24" t="e">
        <f>+L105-M105</f>
        <v>#REF!</v>
      </c>
      <c r="P105" s="64"/>
      <c r="Q105" s="97"/>
    </row>
    <row r="106" spans="1:18" s="82" customFormat="1" ht="18.75" customHeight="1">
      <c r="A106" s="104"/>
      <c r="B106" s="102"/>
      <c r="C106" s="102"/>
      <c r="D106" s="102"/>
      <c r="E106" s="102"/>
      <c r="F106" s="102"/>
      <c r="G106" s="103"/>
      <c r="H106" s="103"/>
      <c r="I106" s="105"/>
      <c r="J106" s="103"/>
      <c r="K106" s="106"/>
      <c r="L106" s="103"/>
      <c r="M106" s="103"/>
      <c r="N106" s="105"/>
      <c r="O106" s="103"/>
      <c r="P106" s="107"/>
      <c r="Q106" s="108"/>
    </row>
    <row r="107" spans="1:18" ht="19.5" customHeight="1">
      <c r="B107" s="109" t="s">
        <v>99</v>
      </c>
      <c r="G107" s="49"/>
      <c r="H107" s="77"/>
      <c r="I107" s="50"/>
      <c r="J107" s="49"/>
      <c r="K107" s="50"/>
      <c r="L107" s="49"/>
      <c r="M107" s="90"/>
      <c r="N107" s="50"/>
      <c r="O107" s="49"/>
    </row>
    <row r="108" spans="1:18" ht="6.75" customHeight="1">
      <c r="G108" s="49"/>
      <c r="H108" s="77"/>
      <c r="I108" s="50"/>
      <c r="J108" s="49"/>
      <c r="K108" s="50"/>
      <c r="L108" s="49"/>
      <c r="M108" s="90"/>
      <c r="N108" s="50"/>
      <c r="O108" s="49"/>
    </row>
    <row r="109" spans="1:18" s="38" customFormat="1" ht="15.75" customHeight="1">
      <c r="B109" s="63" t="s">
        <v>100</v>
      </c>
      <c r="C109" s="55"/>
      <c r="D109" s="53"/>
      <c r="E109" s="54"/>
      <c r="F109" s="51"/>
      <c r="G109" s="55"/>
      <c r="H109" s="55"/>
      <c r="I109" s="55"/>
      <c r="J109" s="58"/>
      <c r="K109" s="55"/>
      <c r="L109" s="55"/>
      <c r="M109" s="55"/>
      <c r="N109" s="55"/>
      <c r="O109" s="55"/>
    </row>
    <row r="110" spans="1:18" s="38" customFormat="1" ht="15.75" customHeight="1">
      <c r="B110" s="63"/>
      <c r="C110" s="110" t="s">
        <v>66</v>
      </c>
      <c r="D110" s="53"/>
      <c r="E110" s="54"/>
      <c r="F110" s="51"/>
      <c r="G110" s="55"/>
      <c r="H110" s="55"/>
      <c r="I110" s="55"/>
      <c r="J110" s="58"/>
      <c r="K110" s="55"/>
      <c r="L110" s="55"/>
      <c r="M110" s="55"/>
      <c r="N110" s="55"/>
      <c r="O110" s="55"/>
    </row>
    <row r="111" spans="1:18" s="38" customFormat="1" ht="15" customHeight="1">
      <c r="B111" s="65"/>
      <c r="C111" s="111" t="s">
        <v>67</v>
      </c>
      <c r="D111" s="53"/>
      <c r="E111" s="54"/>
      <c r="F111" s="51"/>
      <c r="G111" s="55"/>
      <c r="H111" s="55"/>
      <c r="I111" s="55"/>
      <c r="J111" s="51"/>
      <c r="K111" s="55"/>
      <c r="L111" s="55"/>
      <c r="M111" s="55"/>
      <c r="N111" s="55"/>
      <c r="O111" s="55"/>
    </row>
    <row r="112" spans="1:18" s="38" customFormat="1" ht="15.75" customHeight="1">
      <c r="B112" s="65"/>
      <c r="C112" s="112" t="s">
        <v>68</v>
      </c>
      <c r="D112" s="53"/>
      <c r="E112" s="54"/>
      <c r="F112" s="51"/>
      <c r="G112" s="55"/>
      <c r="H112" s="55"/>
      <c r="I112" s="55"/>
      <c r="J112" s="51"/>
      <c r="K112" s="55"/>
      <c r="L112" s="55"/>
      <c r="M112" s="55"/>
      <c r="N112" s="55"/>
      <c r="O112" s="55"/>
      <c r="Q112" s="62"/>
      <c r="R112" s="41"/>
    </row>
    <row r="113" spans="2:32" s="55" customFormat="1" ht="2.25" customHeight="1">
      <c r="B113" s="65"/>
      <c r="C113" s="63"/>
      <c r="D113" s="53"/>
      <c r="E113" s="54"/>
      <c r="F113" s="51"/>
      <c r="J113" s="51"/>
    </row>
    <row r="114" spans="2:32" s="38" customFormat="1" ht="15.75" customHeight="1">
      <c r="B114" s="113" t="s">
        <v>101</v>
      </c>
      <c r="C114" s="55"/>
      <c r="D114" s="53"/>
      <c r="E114" s="54"/>
      <c r="F114" s="51"/>
      <c r="G114" s="55"/>
      <c r="H114" s="55"/>
      <c r="I114" s="55"/>
      <c r="J114" s="51"/>
      <c r="K114" s="55"/>
      <c r="L114" s="55"/>
      <c r="M114" s="55"/>
      <c r="N114" s="55"/>
      <c r="O114" s="55"/>
    </row>
    <row r="115" spans="2:32" s="55" customFormat="1" ht="5.25" customHeight="1">
      <c r="B115" s="66"/>
      <c r="D115" s="53"/>
      <c r="E115" s="54"/>
      <c r="F115" s="51"/>
      <c r="J115" s="51"/>
    </row>
    <row r="116" spans="2:32" s="38" customFormat="1">
      <c r="B116" s="99" t="s">
        <v>102</v>
      </c>
      <c r="C116" s="55"/>
      <c r="D116" s="53"/>
      <c r="E116" s="54"/>
      <c r="F116" s="51"/>
      <c r="G116" s="58"/>
      <c r="H116" s="58"/>
      <c r="I116" s="59"/>
      <c r="J116" s="51"/>
      <c r="K116" s="51"/>
      <c r="L116" s="60"/>
      <c r="M116" s="51"/>
      <c r="N116" s="51"/>
      <c r="O116" s="51"/>
    </row>
    <row r="117" spans="2:32" s="38" customFormat="1">
      <c r="B117" s="114" t="s">
        <v>69</v>
      </c>
      <c r="C117" s="55"/>
      <c r="D117" s="53"/>
      <c r="E117" s="54"/>
      <c r="F117" s="51"/>
      <c r="G117" s="58"/>
      <c r="H117" s="58"/>
      <c r="I117" s="59"/>
      <c r="J117" s="51"/>
      <c r="K117" s="51"/>
      <c r="L117" s="60"/>
      <c r="M117" s="51"/>
      <c r="N117" s="51"/>
      <c r="O117" s="51"/>
    </row>
    <row r="118" spans="2:32" s="38" customFormat="1" ht="5.25" customHeight="1">
      <c r="B118" s="99"/>
      <c r="C118" s="55"/>
      <c r="D118" s="53"/>
      <c r="E118" s="54"/>
      <c r="F118" s="51"/>
      <c r="G118" s="58"/>
      <c r="H118" s="58"/>
      <c r="I118" s="59"/>
      <c r="J118" s="51"/>
      <c r="K118" s="51"/>
      <c r="L118" s="60"/>
      <c r="M118" s="51"/>
      <c r="N118" s="51"/>
      <c r="O118" s="51"/>
    </row>
    <row r="119" spans="2:32" s="55" customFormat="1" ht="15.75" customHeight="1">
      <c r="B119" s="115" t="s">
        <v>103</v>
      </c>
      <c r="D119" s="53"/>
      <c r="E119" s="54"/>
      <c r="F119" s="51"/>
      <c r="G119" s="58"/>
      <c r="H119" s="58"/>
      <c r="I119" s="59"/>
      <c r="J119" s="51"/>
      <c r="K119" s="51"/>
      <c r="L119" s="60"/>
      <c r="M119" s="51"/>
      <c r="N119" s="51"/>
      <c r="O119" s="51"/>
    </row>
    <row r="120" spans="2:32" s="55" customFormat="1" ht="15.75" customHeight="1">
      <c r="B120" s="99" t="s">
        <v>63</v>
      </c>
      <c r="D120" s="53"/>
      <c r="E120" s="54"/>
      <c r="F120" s="51"/>
      <c r="G120" s="58"/>
      <c r="H120" s="58"/>
      <c r="I120" s="59"/>
      <c r="J120" s="51"/>
      <c r="K120" s="51"/>
      <c r="L120" s="60"/>
      <c r="M120" s="51"/>
      <c r="N120" s="51"/>
      <c r="O120" s="51"/>
    </row>
    <row r="121" spans="2:32" s="55" customFormat="1">
      <c r="B121" s="69"/>
      <c r="D121" s="53"/>
      <c r="E121" s="54"/>
      <c r="F121" s="51"/>
      <c r="G121" s="58"/>
      <c r="H121" s="58"/>
      <c r="I121" s="59"/>
      <c r="J121" s="51"/>
      <c r="K121" s="51"/>
      <c r="L121" s="60"/>
      <c r="M121" s="51"/>
      <c r="N121" s="51"/>
      <c r="O121" s="51"/>
    </row>
    <row r="122" spans="2:32" s="73" customFormat="1">
      <c r="B122" s="116" t="s">
        <v>58</v>
      </c>
      <c r="C122" s="117"/>
      <c r="D122" s="118"/>
      <c r="E122" s="119"/>
      <c r="F122" s="120"/>
      <c r="G122" s="91"/>
      <c r="H122" s="91"/>
      <c r="I122" s="91"/>
      <c r="J122" s="91"/>
      <c r="K122" s="71"/>
      <c r="L122" s="91"/>
      <c r="M122" s="91"/>
      <c r="N122" s="91"/>
      <c r="O122" s="91"/>
    </row>
    <row r="123" spans="2:32" s="73" customFormat="1" ht="15.75" customHeight="1">
      <c r="B123" s="70"/>
      <c r="C123" s="55" t="s">
        <v>104</v>
      </c>
      <c r="D123" s="7"/>
      <c r="E123" s="5"/>
      <c r="F123" s="6"/>
      <c r="G123" s="60" t="e">
        <f>+#REF!</f>
        <v>#REF!</v>
      </c>
      <c r="H123" s="60"/>
      <c r="I123" s="60"/>
      <c r="J123" s="121"/>
      <c r="K123" s="94"/>
      <c r="L123" s="60" t="e">
        <f>+#REF!</f>
        <v>#REF!</v>
      </c>
      <c r="M123" s="94"/>
      <c r="N123" s="71"/>
      <c r="O123" s="70"/>
      <c r="Q123" s="74"/>
    </row>
    <row r="124" spans="2:32" s="70" customFormat="1" ht="15.75" customHeight="1">
      <c r="C124" s="55" t="s">
        <v>57</v>
      </c>
      <c r="D124" s="7"/>
      <c r="E124" s="5"/>
      <c r="F124" s="6"/>
      <c r="G124" s="60" t="e">
        <f>+#REF!</f>
        <v>#REF!</v>
      </c>
      <c r="H124" s="60"/>
      <c r="I124" s="60"/>
      <c r="J124" s="121"/>
      <c r="K124" s="94"/>
      <c r="L124" s="122" t="e">
        <f>+#REF!</f>
        <v>#REF!</v>
      </c>
      <c r="M124" s="71"/>
      <c r="N124" s="71"/>
      <c r="Q124" s="95"/>
    </row>
    <row r="125" spans="2:32" s="70" customFormat="1" ht="15">
      <c r="D125" s="7"/>
      <c r="E125" s="5"/>
      <c r="F125" s="6"/>
      <c r="G125" s="6"/>
      <c r="H125" s="6"/>
      <c r="I125" s="6"/>
      <c r="J125" s="71"/>
      <c r="K125" s="71"/>
      <c r="L125" s="71"/>
      <c r="M125" s="71"/>
      <c r="N125" s="71"/>
      <c r="R125" s="71"/>
      <c r="S125" s="71"/>
      <c r="T125" s="71"/>
      <c r="U125" s="71"/>
      <c r="V125" s="71"/>
      <c r="W125" s="71"/>
      <c r="X125" s="71"/>
      <c r="Y125" s="71"/>
      <c r="Z125" s="71"/>
      <c r="AA125" s="71"/>
      <c r="AB125" s="71"/>
      <c r="AC125" s="71"/>
      <c r="AD125" s="71"/>
      <c r="AE125" s="71"/>
      <c r="AF125" s="71"/>
    </row>
    <row r="126" spans="2:32" s="73" customFormat="1" ht="24" customHeight="1">
      <c r="B126" s="282" t="s">
        <v>105</v>
      </c>
      <c r="C126" s="282"/>
      <c r="D126" s="282"/>
      <c r="E126" s="282"/>
      <c r="F126" s="282"/>
      <c r="G126" s="282"/>
      <c r="H126" s="282"/>
      <c r="I126" s="282"/>
      <c r="J126" s="282"/>
      <c r="K126" s="282"/>
      <c r="L126" s="282"/>
      <c r="M126" s="282"/>
      <c r="N126" s="282"/>
      <c r="O126" s="282"/>
      <c r="R126" s="72"/>
      <c r="S126" s="72"/>
      <c r="T126" s="72"/>
      <c r="U126" s="72"/>
      <c r="V126" s="72"/>
      <c r="W126" s="72"/>
      <c r="X126" s="72"/>
      <c r="Y126" s="72"/>
      <c r="Z126" s="72"/>
      <c r="AA126" s="72"/>
      <c r="AB126" s="72"/>
      <c r="AC126" s="72"/>
      <c r="AD126" s="72"/>
      <c r="AE126" s="72"/>
      <c r="AF126" s="72"/>
    </row>
    <row r="127" spans="2:32" s="73" customFormat="1" ht="24" customHeight="1">
      <c r="B127" s="282"/>
      <c r="C127" s="282"/>
      <c r="D127" s="282"/>
      <c r="E127" s="282"/>
      <c r="F127" s="282"/>
      <c r="G127" s="282"/>
      <c r="H127" s="282"/>
      <c r="I127" s="282"/>
      <c r="J127" s="282"/>
      <c r="K127" s="282"/>
      <c r="L127" s="282"/>
      <c r="M127" s="282"/>
      <c r="N127" s="282"/>
      <c r="O127" s="282"/>
      <c r="Q127" s="74"/>
      <c r="R127" s="72"/>
      <c r="S127" s="72"/>
      <c r="T127" s="72"/>
      <c r="U127" s="72"/>
      <c r="V127" s="72"/>
      <c r="W127" s="72"/>
      <c r="X127" s="72"/>
      <c r="Y127" s="72"/>
      <c r="Z127" s="72"/>
      <c r="AA127" s="72"/>
      <c r="AB127" s="72"/>
      <c r="AC127" s="72"/>
      <c r="AD127" s="72"/>
      <c r="AE127" s="72"/>
      <c r="AF127" s="72"/>
    </row>
    <row r="128" spans="2:32" s="73" customFormat="1" ht="15" customHeight="1">
      <c r="B128" s="65"/>
      <c r="C128" s="283" t="s">
        <v>64</v>
      </c>
      <c r="D128" s="283"/>
      <c r="E128" s="283"/>
      <c r="F128" s="283"/>
      <c r="G128" s="283"/>
      <c r="H128" s="283"/>
      <c r="I128" s="283"/>
      <c r="J128" s="283"/>
      <c r="K128" s="283"/>
      <c r="L128" s="283"/>
      <c r="M128" s="283"/>
      <c r="N128" s="283"/>
      <c r="O128" s="283"/>
      <c r="Q128" s="96"/>
      <c r="R128" s="51"/>
      <c r="S128" s="55"/>
      <c r="T128" s="55"/>
      <c r="U128" s="72"/>
      <c r="V128" s="72"/>
      <c r="W128" s="72"/>
      <c r="X128" s="72"/>
      <c r="Y128" s="72"/>
      <c r="Z128" s="72"/>
      <c r="AA128" s="72"/>
      <c r="AB128" s="72"/>
      <c r="AC128" s="72"/>
      <c r="AD128" s="72"/>
      <c r="AE128" s="72"/>
      <c r="AF128" s="72"/>
    </row>
    <row r="129" spans="1:32" s="73" customFormat="1" ht="15">
      <c r="B129" s="65"/>
      <c r="C129" s="283"/>
      <c r="D129" s="283"/>
      <c r="E129" s="283"/>
      <c r="F129" s="283"/>
      <c r="G129" s="283"/>
      <c r="H129" s="283"/>
      <c r="I129" s="283"/>
      <c r="J129" s="283"/>
      <c r="K129" s="283"/>
      <c r="L129" s="283"/>
      <c r="M129" s="283"/>
      <c r="N129" s="283"/>
      <c r="O129" s="283"/>
      <c r="R129" s="72"/>
      <c r="S129" s="72"/>
      <c r="T129" s="72"/>
      <c r="U129" s="72"/>
      <c r="V129" s="72"/>
      <c r="W129" s="72"/>
      <c r="X129" s="72"/>
      <c r="Y129" s="72"/>
      <c r="Z129" s="72"/>
      <c r="AA129" s="72"/>
      <c r="AB129" s="72"/>
      <c r="AC129" s="72"/>
      <c r="AD129" s="72"/>
      <c r="AE129" s="72"/>
      <c r="AF129" s="72"/>
    </row>
    <row r="130" spans="1:32" s="73" customFormat="1" ht="15" customHeight="1">
      <c r="B130" s="65"/>
      <c r="C130" s="283" t="s">
        <v>65</v>
      </c>
      <c r="D130" s="283"/>
      <c r="E130" s="283"/>
      <c r="F130" s="283"/>
      <c r="G130" s="283"/>
      <c r="H130" s="283"/>
      <c r="I130" s="283"/>
      <c r="J130" s="283"/>
      <c r="K130" s="283"/>
      <c r="L130" s="283"/>
      <c r="M130" s="283"/>
      <c r="N130" s="283"/>
      <c r="O130" s="283"/>
      <c r="R130" s="72"/>
      <c r="S130" s="72"/>
      <c r="T130" s="72"/>
      <c r="U130" s="72"/>
      <c r="V130" s="72"/>
      <c r="W130" s="72"/>
      <c r="X130" s="72"/>
      <c r="Y130" s="72"/>
      <c r="Z130" s="72"/>
      <c r="AA130" s="72"/>
      <c r="AB130" s="72"/>
      <c r="AC130" s="72"/>
      <c r="AD130" s="72"/>
      <c r="AE130" s="72"/>
      <c r="AF130" s="72"/>
    </row>
    <row r="131" spans="1:32" s="73" customFormat="1" ht="21.75" customHeight="1">
      <c r="B131" s="70"/>
      <c r="C131" s="283"/>
      <c r="D131" s="283"/>
      <c r="E131" s="283"/>
      <c r="F131" s="283"/>
      <c r="G131" s="283"/>
      <c r="H131" s="283"/>
      <c r="I131" s="283"/>
      <c r="J131" s="283"/>
      <c r="K131" s="283"/>
      <c r="L131" s="283"/>
      <c r="M131" s="283"/>
      <c r="N131" s="283"/>
      <c r="O131" s="283"/>
    </row>
    <row r="132" spans="1:32" s="73" customFormat="1" ht="25.5" customHeight="1">
      <c r="B132" s="282" t="s">
        <v>106</v>
      </c>
      <c r="C132" s="282"/>
      <c r="D132" s="282"/>
      <c r="E132" s="282"/>
      <c r="F132" s="282"/>
      <c r="G132" s="282"/>
      <c r="H132" s="282"/>
      <c r="I132" s="282"/>
      <c r="J132" s="282"/>
      <c r="K132" s="282"/>
      <c r="L132" s="282"/>
      <c r="M132" s="282"/>
      <c r="N132" s="282"/>
      <c r="O132" s="282"/>
    </row>
    <row r="133" spans="1:32" s="73" customFormat="1" ht="25.5" customHeight="1">
      <c r="B133" s="282"/>
      <c r="C133" s="282"/>
      <c r="D133" s="282"/>
      <c r="E133" s="282"/>
      <c r="F133" s="282"/>
      <c r="G133" s="282"/>
      <c r="H133" s="282"/>
      <c r="I133" s="282"/>
      <c r="J133" s="282"/>
      <c r="K133" s="282"/>
      <c r="L133" s="282"/>
      <c r="M133" s="282"/>
      <c r="N133" s="282"/>
      <c r="O133" s="282"/>
    </row>
    <row r="134" spans="1:32" ht="16.5">
      <c r="A134" s="85"/>
      <c r="B134" s="123"/>
      <c r="C134" s="55"/>
      <c r="D134" s="53"/>
      <c r="E134" s="54"/>
      <c r="F134" s="51"/>
      <c r="G134" s="51"/>
      <c r="H134" s="92"/>
      <c r="I134" s="51"/>
      <c r="J134" s="51"/>
      <c r="K134" s="51"/>
      <c r="L134" s="51"/>
      <c r="N134" s="51"/>
      <c r="O134" s="51"/>
    </row>
    <row r="135" spans="1:32" ht="16.5">
      <c r="A135" s="85"/>
      <c r="B135" s="86"/>
    </row>
    <row r="136" spans="1:32" ht="16.5">
      <c r="A136" s="85"/>
      <c r="B136" s="86"/>
    </row>
    <row r="137" spans="1:32" ht="16.5">
      <c r="A137" s="85"/>
      <c r="B137" s="87"/>
    </row>
    <row r="138" spans="1:32" ht="16.5">
      <c r="A138" s="85"/>
      <c r="B138" s="86"/>
    </row>
    <row r="139" spans="1:32" ht="16.5">
      <c r="A139" s="85"/>
      <c r="B139" s="86"/>
    </row>
    <row r="140" spans="1:32" ht="16.5">
      <c r="A140" s="85"/>
      <c r="B140" s="86"/>
    </row>
    <row r="141" spans="1:32" ht="16.5">
      <c r="A141" s="85"/>
      <c r="B141" s="88"/>
    </row>
    <row r="142" spans="1:32" ht="16.5">
      <c r="A142" s="85"/>
      <c r="B142" s="88"/>
      <c r="C142" s="82"/>
      <c r="D142" s="83"/>
      <c r="E142" s="84"/>
      <c r="F142" s="57"/>
      <c r="G142" s="57"/>
      <c r="I142" s="57"/>
      <c r="J142" s="57"/>
      <c r="K142" s="57"/>
      <c r="L142" s="57"/>
      <c r="M142" s="92"/>
      <c r="N142" s="57"/>
      <c r="O142" s="57"/>
      <c r="P142" s="82"/>
      <c r="Q142" s="82"/>
    </row>
    <row r="143" spans="1:32">
      <c r="A143" s="85"/>
      <c r="B143" s="85"/>
      <c r="C143" s="82"/>
      <c r="D143" s="83"/>
      <c r="E143" s="84"/>
      <c r="F143" s="57"/>
      <c r="G143" s="57"/>
      <c r="I143" s="57"/>
      <c r="J143" s="57"/>
      <c r="K143" s="57"/>
      <c r="L143" s="57"/>
      <c r="M143" s="92"/>
      <c r="N143" s="57"/>
      <c r="O143" s="57"/>
      <c r="P143" s="82"/>
      <c r="Q143" s="82"/>
    </row>
    <row r="144" spans="1:32">
      <c r="C144" s="82"/>
      <c r="D144" s="83"/>
      <c r="E144" s="84"/>
      <c r="F144" s="57"/>
      <c r="G144" s="57"/>
      <c r="I144" s="57"/>
      <c r="J144" s="57"/>
      <c r="K144" s="57"/>
      <c r="L144" s="57"/>
      <c r="M144" s="92"/>
      <c r="N144" s="57"/>
      <c r="O144" s="57"/>
      <c r="P144" s="82"/>
      <c r="Q144" s="82"/>
    </row>
    <row r="145" spans="3:17">
      <c r="C145" s="82"/>
      <c r="D145" s="83"/>
      <c r="E145" s="84"/>
      <c r="F145" s="57"/>
      <c r="G145" s="57"/>
      <c r="I145" s="57"/>
      <c r="J145" s="57"/>
      <c r="K145" s="57"/>
      <c r="L145" s="57"/>
      <c r="M145" s="92"/>
      <c r="N145" s="57"/>
      <c r="O145" s="57"/>
      <c r="P145" s="82"/>
      <c r="Q145" s="82"/>
    </row>
    <row r="146" spans="3:17">
      <c r="C146" s="82"/>
      <c r="D146" s="83"/>
      <c r="E146" s="84"/>
      <c r="F146" s="57"/>
      <c r="G146" s="57"/>
      <c r="I146" s="57"/>
      <c r="J146" s="57"/>
      <c r="K146" s="57"/>
      <c r="L146" s="57"/>
      <c r="M146" s="92"/>
      <c r="N146" s="57"/>
      <c r="O146" s="57"/>
      <c r="P146" s="82"/>
      <c r="Q146" s="82"/>
    </row>
    <row r="147" spans="3:17">
      <c r="C147" s="82"/>
      <c r="D147" s="83"/>
      <c r="E147" s="84"/>
      <c r="F147" s="57"/>
      <c r="G147" s="57"/>
      <c r="I147" s="57"/>
      <c r="J147" s="57"/>
      <c r="K147" s="57"/>
      <c r="L147" s="57"/>
      <c r="M147" s="92"/>
      <c r="N147" s="57"/>
      <c r="O147" s="57"/>
      <c r="P147" s="82"/>
      <c r="Q147" s="82"/>
    </row>
    <row r="148" spans="3:17">
      <c r="C148" s="82"/>
      <c r="D148" s="83"/>
      <c r="E148" s="84"/>
      <c r="F148" s="57"/>
      <c r="G148" s="57"/>
      <c r="I148" s="57"/>
      <c r="J148" s="57"/>
      <c r="K148" s="57"/>
      <c r="L148" s="57"/>
      <c r="M148" s="92"/>
      <c r="N148" s="57"/>
      <c r="O148" s="57"/>
      <c r="P148" s="82"/>
      <c r="Q148" s="82"/>
    </row>
    <row r="149" spans="3:17">
      <c r="C149" s="82"/>
      <c r="D149" s="83"/>
      <c r="E149" s="84"/>
      <c r="F149" s="57"/>
      <c r="G149" s="57"/>
      <c r="I149" s="57"/>
      <c r="J149" s="57"/>
      <c r="K149" s="57"/>
      <c r="L149" s="57"/>
      <c r="M149" s="92"/>
      <c r="N149" s="57"/>
      <c r="O149" s="57"/>
      <c r="P149" s="82"/>
      <c r="Q149" s="82"/>
    </row>
    <row r="150" spans="3:17">
      <c r="C150" s="82"/>
      <c r="D150" s="83"/>
      <c r="E150" s="84"/>
      <c r="F150" s="57"/>
      <c r="G150" s="57"/>
      <c r="I150" s="57"/>
      <c r="J150" s="57"/>
      <c r="K150" s="57"/>
      <c r="L150" s="57"/>
      <c r="M150" s="92"/>
      <c r="N150" s="57"/>
      <c r="O150" s="57"/>
      <c r="P150" s="82"/>
      <c r="Q150" s="82"/>
    </row>
    <row r="151" spans="3:17">
      <c r="C151" s="82"/>
      <c r="D151" s="83"/>
      <c r="E151" s="84"/>
      <c r="F151" s="57"/>
      <c r="G151" s="57"/>
      <c r="I151" s="57"/>
      <c r="J151" s="57"/>
      <c r="K151" s="57"/>
      <c r="L151" s="57"/>
      <c r="M151" s="92"/>
      <c r="N151" s="57"/>
      <c r="O151" s="57"/>
      <c r="P151" s="82"/>
      <c r="Q151" s="82"/>
    </row>
    <row r="152" spans="3:17">
      <c r="C152" s="82"/>
      <c r="D152" s="83"/>
      <c r="E152" s="84"/>
      <c r="F152" s="57"/>
      <c r="G152" s="57"/>
      <c r="I152" s="57"/>
      <c r="J152" s="57"/>
      <c r="K152" s="57"/>
      <c r="L152" s="57"/>
      <c r="M152" s="92"/>
      <c r="N152" s="57"/>
      <c r="O152" s="57"/>
      <c r="P152" s="82"/>
      <c r="Q152" s="82"/>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04"/>
  <sheetViews>
    <sheetView showGridLines="0" tabSelected="1" view="pageBreakPreview" topLeftCell="A58" zoomScale="90" zoomScaleNormal="96" zoomScaleSheetLayoutView="90" workbookViewId="0">
      <selection activeCell="P87" sqref="P87"/>
    </sheetView>
  </sheetViews>
  <sheetFormatPr baseColWidth="10" defaultRowHeight="12.75"/>
  <cols>
    <col min="1" max="1" width="5.7109375" style="174" customWidth="1"/>
    <col min="2" max="2" width="51" style="174" bestFit="1" customWidth="1"/>
    <col min="3" max="3" width="12.28515625" style="174" customWidth="1"/>
    <col min="4" max="4" width="11" style="174" bestFit="1" customWidth="1"/>
    <col min="5" max="5" width="11.5703125" style="174" bestFit="1" customWidth="1"/>
    <col min="6" max="6" width="12.140625" style="174" bestFit="1" customWidth="1"/>
    <col min="7" max="7" width="10.85546875" style="174" customWidth="1"/>
    <col min="8" max="8" width="12.140625" style="174" bestFit="1" customWidth="1"/>
    <col min="9" max="9" width="12.42578125" style="174" customWidth="1"/>
    <col min="10" max="10" width="12.140625" style="174" bestFit="1" customWidth="1"/>
    <col min="11" max="208" width="11.42578125" style="160"/>
    <col min="209" max="209" width="5.7109375" style="160" customWidth="1"/>
    <col min="210" max="210" width="51" style="160" bestFit="1" customWidth="1"/>
    <col min="211" max="211" width="12.28515625" style="160" customWidth="1"/>
    <col min="212" max="213" width="10.42578125" style="160" customWidth="1"/>
    <col min="214" max="214" width="11.28515625" style="160" bestFit="1" customWidth="1"/>
    <col min="215" max="215" width="10.85546875" style="160" customWidth="1"/>
    <col min="216" max="216" width="12.140625" style="160" bestFit="1" customWidth="1"/>
    <col min="217" max="217" width="12.42578125" style="160" customWidth="1"/>
    <col min="218" max="218" width="12.140625" style="160" bestFit="1" customWidth="1"/>
    <col min="219" max="219" width="11.42578125" style="160" customWidth="1"/>
    <col min="220" max="220" width="15.28515625" style="160" bestFit="1" customWidth="1"/>
    <col min="221" max="225" width="11.42578125" style="160"/>
    <col min="226" max="226" width="14.7109375" style="160" bestFit="1" customWidth="1"/>
    <col min="227" max="464" width="11.42578125" style="160"/>
    <col min="465" max="465" width="5.7109375" style="160" customWidth="1"/>
    <col min="466" max="466" width="51" style="160" bestFit="1" customWidth="1"/>
    <col min="467" max="467" width="12.28515625" style="160" customWidth="1"/>
    <col min="468" max="469" width="10.42578125" style="160" customWidth="1"/>
    <col min="470" max="470" width="11.28515625" style="160" bestFit="1" customWidth="1"/>
    <col min="471" max="471" width="10.85546875" style="160" customWidth="1"/>
    <col min="472" max="472" width="12.140625" style="160" bestFit="1" customWidth="1"/>
    <col min="473" max="473" width="12.42578125" style="160" customWidth="1"/>
    <col min="474" max="474" width="12.140625" style="160" bestFit="1" customWidth="1"/>
    <col min="475" max="475" width="11.42578125" style="160" customWidth="1"/>
    <col min="476" max="476" width="15.28515625" style="160" bestFit="1" customWidth="1"/>
    <col min="477" max="481" width="11.42578125" style="160"/>
    <col min="482" max="482" width="14.7109375" style="160" bestFit="1" customWidth="1"/>
    <col min="483" max="720" width="11.42578125" style="160"/>
    <col min="721" max="721" width="5.7109375" style="160" customWidth="1"/>
    <col min="722" max="722" width="51" style="160" bestFit="1" customWidth="1"/>
    <col min="723" max="723" width="12.28515625" style="160" customWidth="1"/>
    <col min="724" max="725" width="10.42578125" style="160" customWidth="1"/>
    <col min="726" max="726" width="11.28515625" style="160" bestFit="1" customWidth="1"/>
    <col min="727" max="727" width="10.85546875" style="160" customWidth="1"/>
    <col min="728" max="728" width="12.140625" style="160" bestFit="1" customWidth="1"/>
    <col min="729" max="729" width="12.42578125" style="160" customWidth="1"/>
    <col min="730" max="730" width="12.140625" style="160" bestFit="1" customWidth="1"/>
    <col min="731" max="731" width="11.42578125" style="160" customWidth="1"/>
    <col min="732" max="732" width="15.28515625" style="160" bestFit="1" customWidth="1"/>
    <col min="733" max="737" width="11.42578125" style="160"/>
    <col min="738" max="738" width="14.7109375" style="160" bestFit="1" customWidth="1"/>
    <col min="739" max="976" width="11.42578125" style="160"/>
    <col min="977" max="977" width="5.7109375" style="160" customWidth="1"/>
    <col min="978" max="978" width="51" style="160" bestFit="1" customWidth="1"/>
    <col min="979" max="979" width="12.28515625" style="160" customWidth="1"/>
    <col min="980" max="981" width="10.42578125" style="160" customWidth="1"/>
    <col min="982" max="982" width="11.28515625" style="160" bestFit="1" customWidth="1"/>
    <col min="983" max="983" width="10.85546875" style="160" customWidth="1"/>
    <col min="984" max="984" width="12.140625" style="160" bestFit="1" customWidth="1"/>
    <col min="985" max="985" width="12.42578125" style="160" customWidth="1"/>
    <col min="986" max="986" width="12.140625" style="160" bestFit="1" customWidth="1"/>
    <col min="987" max="987" width="11.42578125" style="160" customWidth="1"/>
    <col min="988" max="988" width="15.28515625" style="160" bestFit="1" customWidth="1"/>
    <col min="989" max="993" width="11.42578125" style="160"/>
    <col min="994" max="994" width="14.7109375" style="160" bestFit="1" customWidth="1"/>
    <col min="995" max="1232" width="11.42578125" style="160"/>
    <col min="1233" max="1233" width="5.7109375" style="160" customWidth="1"/>
    <col min="1234" max="1234" width="51" style="160" bestFit="1" customWidth="1"/>
    <col min="1235" max="1235" width="12.28515625" style="160" customWidth="1"/>
    <col min="1236" max="1237" width="10.42578125" style="160" customWidth="1"/>
    <col min="1238" max="1238" width="11.28515625" style="160" bestFit="1" customWidth="1"/>
    <col min="1239" max="1239" width="10.85546875" style="160" customWidth="1"/>
    <col min="1240" max="1240" width="12.140625" style="160" bestFit="1" customWidth="1"/>
    <col min="1241" max="1241" width="12.42578125" style="160" customWidth="1"/>
    <col min="1242" max="1242" width="12.140625" style="160" bestFit="1" customWidth="1"/>
    <col min="1243" max="1243" width="11.42578125" style="160" customWidth="1"/>
    <col min="1244" max="1244" width="15.28515625" style="160" bestFit="1" customWidth="1"/>
    <col min="1245" max="1249" width="11.42578125" style="160"/>
    <col min="1250" max="1250" width="14.7109375" style="160" bestFit="1" customWidth="1"/>
    <col min="1251" max="1488" width="11.42578125" style="160"/>
    <col min="1489" max="1489" width="5.7109375" style="160" customWidth="1"/>
    <col min="1490" max="1490" width="51" style="160" bestFit="1" customWidth="1"/>
    <col min="1491" max="1491" width="12.28515625" style="160" customWidth="1"/>
    <col min="1492" max="1493" width="10.42578125" style="160" customWidth="1"/>
    <col min="1494" max="1494" width="11.28515625" style="160" bestFit="1" customWidth="1"/>
    <col min="1495" max="1495" width="10.85546875" style="160" customWidth="1"/>
    <col min="1496" max="1496" width="12.140625" style="160" bestFit="1" customWidth="1"/>
    <col min="1497" max="1497" width="12.42578125" style="160" customWidth="1"/>
    <col min="1498" max="1498" width="12.140625" style="160" bestFit="1" customWidth="1"/>
    <col min="1499" max="1499" width="11.42578125" style="160" customWidth="1"/>
    <col min="1500" max="1500" width="15.28515625" style="160" bestFit="1" customWidth="1"/>
    <col min="1501" max="1505" width="11.42578125" style="160"/>
    <col min="1506" max="1506" width="14.7109375" style="160" bestFit="1" customWidth="1"/>
    <col min="1507" max="1744" width="11.42578125" style="160"/>
    <col min="1745" max="1745" width="5.7109375" style="160" customWidth="1"/>
    <col min="1746" max="1746" width="51" style="160" bestFit="1" customWidth="1"/>
    <col min="1747" max="1747" width="12.28515625" style="160" customWidth="1"/>
    <col min="1748" max="1749" width="10.42578125" style="160" customWidth="1"/>
    <col min="1750" max="1750" width="11.28515625" style="160" bestFit="1" customWidth="1"/>
    <col min="1751" max="1751" width="10.85546875" style="160" customWidth="1"/>
    <col min="1752" max="1752" width="12.140625" style="160" bestFit="1" customWidth="1"/>
    <col min="1753" max="1753" width="12.42578125" style="160" customWidth="1"/>
    <col min="1754" max="1754" width="12.140625" style="160" bestFit="1" customWidth="1"/>
    <col min="1755" max="1755" width="11.42578125" style="160" customWidth="1"/>
    <col min="1756" max="1756" width="15.28515625" style="160" bestFit="1" customWidth="1"/>
    <col min="1757" max="1761" width="11.42578125" style="160"/>
    <col min="1762" max="1762" width="14.7109375" style="160" bestFit="1" customWidth="1"/>
    <col min="1763" max="2000" width="11.42578125" style="160"/>
    <col min="2001" max="2001" width="5.7109375" style="160" customWidth="1"/>
    <col min="2002" max="2002" width="51" style="160" bestFit="1" customWidth="1"/>
    <col min="2003" max="2003" width="12.28515625" style="160" customWidth="1"/>
    <col min="2004" max="2005" width="10.42578125" style="160" customWidth="1"/>
    <col min="2006" max="2006" width="11.28515625" style="160" bestFit="1" customWidth="1"/>
    <col min="2007" max="2007" width="10.85546875" style="160" customWidth="1"/>
    <col min="2008" max="2008" width="12.140625" style="160" bestFit="1" customWidth="1"/>
    <col min="2009" max="2009" width="12.42578125" style="160" customWidth="1"/>
    <col min="2010" max="2010" width="12.140625" style="160" bestFit="1" customWidth="1"/>
    <col min="2011" max="2011" width="11.42578125" style="160" customWidth="1"/>
    <col min="2012" max="2012" width="15.28515625" style="160" bestFit="1" customWidth="1"/>
    <col min="2013" max="2017" width="11.42578125" style="160"/>
    <col min="2018" max="2018" width="14.7109375" style="160" bestFit="1" customWidth="1"/>
    <col min="2019" max="2256" width="11.42578125" style="160"/>
    <col min="2257" max="2257" width="5.7109375" style="160" customWidth="1"/>
    <col min="2258" max="2258" width="51" style="160" bestFit="1" customWidth="1"/>
    <col min="2259" max="2259" width="12.28515625" style="160" customWidth="1"/>
    <col min="2260" max="2261" width="10.42578125" style="160" customWidth="1"/>
    <col min="2262" max="2262" width="11.28515625" style="160" bestFit="1" customWidth="1"/>
    <col min="2263" max="2263" width="10.85546875" style="160" customWidth="1"/>
    <col min="2264" max="2264" width="12.140625" style="160" bestFit="1" customWidth="1"/>
    <col min="2265" max="2265" width="12.42578125" style="160" customWidth="1"/>
    <col min="2266" max="2266" width="12.140625" style="160" bestFit="1" customWidth="1"/>
    <col min="2267" max="2267" width="11.42578125" style="160" customWidth="1"/>
    <col min="2268" max="2268" width="15.28515625" style="160" bestFit="1" customWidth="1"/>
    <col min="2269" max="2273" width="11.42578125" style="160"/>
    <col min="2274" max="2274" width="14.7109375" style="160" bestFit="1" customWidth="1"/>
    <col min="2275" max="2512" width="11.42578125" style="160"/>
    <col min="2513" max="2513" width="5.7109375" style="160" customWidth="1"/>
    <col min="2514" max="2514" width="51" style="160" bestFit="1" customWidth="1"/>
    <col min="2515" max="2515" width="12.28515625" style="160" customWidth="1"/>
    <col min="2516" max="2517" width="10.42578125" style="160" customWidth="1"/>
    <col min="2518" max="2518" width="11.28515625" style="160" bestFit="1" customWidth="1"/>
    <col min="2519" max="2519" width="10.85546875" style="160" customWidth="1"/>
    <col min="2520" max="2520" width="12.140625" style="160" bestFit="1" customWidth="1"/>
    <col min="2521" max="2521" width="12.42578125" style="160" customWidth="1"/>
    <col min="2522" max="2522" width="12.140625" style="160" bestFit="1" customWidth="1"/>
    <col min="2523" max="2523" width="11.42578125" style="160" customWidth="1"/>
    <col min="2524" max="2524" width="15.28515625" style="160" bestFit="1" customWidth="1"/>
    <col min="2525" max="2529" width="11.42578125" style="160"/>
    <col min="2530" max="2530" width="14.7109375" style="160" bestFit="1" customWidth="1"/>
    <col min="2531" max="2768" width="11.42578125" style="160"/>
    <col min="2769" max="2769" width="5.7109375" style="160" customWidth="1"/>
    <col min="2770" max="2770" width="51" style="160" bestFit="1" customWidth="1"/>
    <col min="2771" max="2771" width="12.28515625" style="160" customWidth="1"/>
    <col min="2772" max="2773" width="10.42578125" style="160" customWidth="1"/>
    <col min="2774" max="2774" width="11.28515625" style="160" bestFit="1" customWidth="1"/>
    <col min="2775" max="2775" width="10.85546875" style="160" customWidth="1"/>
    <col min="2776" max="2776" width="12.140625" style="160" bestFit="1" customWidth="1"/>
    <col min="2777" max="2777" width="12.42578125" style="160" customWidth="1"/>
    <col min="2778" max="2778" width="12.140625" style="160" bestFit="1" customWidth="1"/>
    <col min="2779" max="2779" width="11.42578125" style="160" customWidth="1"/>
    <col min="2780" max="2780" width="15.28515625" style="160" bestFit="1" customWidth="1"/>
    <col min="2781" max="2785" width="11.42578125" style="160"/>
    <col min="2786" max="2786" width="14.7109375" style="160" bestFit="1" customWidth="1"/>
    <col min="2787" max="3024" width="11.42578125" style="160"/>
    <col min="3025" max="3025" width="5.7109375" style="160" customWidth="1"/>
    <col min="3026" max="3026" width="51" style="160" bestFit="1" customWidth="1"/>
    <col min="3027" max="3027" width="12.28515625" style="160" customWidth="1"/>
    <col min="3028" max="3029" width="10.42578125" style="160" customWidth="1"/>
    <col min="3030" max="3030" width="11.28515625" style="160" bestFit="1" customWidth="1"/>
    <col min="3031" max="3031" width="10.85546875" style="160" customWidth="1"/>
    <col min="3032" max="3032" width="12.140625" style="160" bestFit="1" customWidth="1"/>
    <col min="3033" max="3033" width="12.42578125" style="160" customWidth="1"/>
    <col min="3034" max="3034" width="12.140625" style="160" bestFit="1" customWidth="1"/>
    <col min="3035" max="3035" width="11.42578125" style="160" customWidth="1"/>
    <col min="3036" max="3036" width="15.28515625" style="160" bestFit="1" customWidth="1"/>
    <col min="3037" max="3041" width="11.42578125" style="160"/>
    <col min="3042" max="3042" width="14.7109375" style="160" bestFit="1" customWidth="1"/>
    <col min="3043" max="3280" width="11.42578125" style="160"/>
    <col min="3281" max="3281" width="5.7109375" style="160" customWidth="1"/>
    <col min="3282" max="3282" width="51" style="160" bestFit="1" customWidth="1"/>
    <col min="3283" max="3283" width="12.28515625" style="160" customWidth="1"/>
    <col min="3284" max="3285" width="10.42578125" style="160" customWidth="1"/>
    <col min="3286" max="3286" width="11.28515625" style="160" bestFit="1" customWidth="1"/>
    <col min="3287" max="3287" width="10.85546875" style="160" customWidth="1"/>
    <col min="3288" max="3288" width="12.140625" style="160" bestFit="1" customWidth="1"/>
    <col min="3289" max="3289" width="12.42578125" style="160" customWidth="1"/>
    <col min="3290" max="3290" width="12.140625" style="160" bestFit="1" customWidth="1"/>
    <col min="3291" max="3291" width="11.42578125" style="160" customWidth="1"/>
    <col min="3292" max="3292" width="15.28515625" style="160" bestFit="1" customWidth="1"/>
    <col min="3293" max="3297" width="11.42578125" style="160"/>
    <col min="3298" max="3298" width="14.7109375" style="160" bestFit="1" customWidth="1"/>
    <col min="3299" max="3536" width="11.42578125" style="160"/>
    <col min="3537" max="3537" width="5.7109375" style="160" customWidth="1"/>
    <col min="3538" max="3538" width="51" style="160" bestFit="1" customWidth="1"/>
    <col min="3539" max="3539" width="12.28515625" style="160" customWidth="1"/>
    <col min="3540" max="3541" width="10.42578125" style="160" customWidth="1"/>
    <col min="3542" max="3542" width="11.28515625" style="160" bestFit="1" customWidth="1"/>
    <col min="3543" max="3543" width="10.85546875" style="160" customWidth="1"/>
    <col min="3544" max="3544" width="12.140625" style="160" bestFit="1" customWidth="1"/>
    <col min="3545" max="3545" width="12.42578125" style="160" customWidth="1"/>
    <col min="3546" max="3546" width="12.140625" style="160" bestFit="1" customWidth="1"/>
    <col min="3547" max="3547" width="11.42578125" style="160" customWidth="1"/>
    <col min="3548" max="3548" width="15.28515625" style="160" bestFit="1" customWidth="1"/>
    <col min="3549" max="3553" width="11.42578125" style="160"/>
    <col min="3554" max="3554" width="14.7109375" style="160" bestFit="1" customWidth="1"/>
    <col min="3555" max="3792" width="11.42578125" style="160"/>
    <col min="3793" max="3793" width="5.7109375" style="160" customWidth="1"/>
    <col min="3794" max="3794" width="51" style="160" bestFit="1" customWidth="1"/>
    <col min="3795" max="3795" width="12.28515625" style="160" customWidth="1"/>
    <col min="3796" max="3797" width="10.42578125" style="160" customWidth="1"/>
    <col min="3798" max="3798" width="11.28515625" style="160" bestFit="1" customWidth="1"/>
    <col min="3799" max="3799" width="10.85546875" style="160" customWidth="1"/>
    <col min="3800" max="3800" width="12.140625" style="160" bestFit="1" customWidth="1"/>
    <col min="3801" max="3801" width="12.42578125" style="160" customWidth="1"/>
    <col min="3802" max="3802" width="12.140625" style="160" bestFit="1" customWidth="1"/>
    <col min="3803" max="3803" width="11.42578125" style="160" customWidth="1"/>
    <col min="3804" max="3804" width="15.28515625" style="160" bestFit="1" customWidth="1"/>
    <col min="3805" max="3809" width="11.42578125" style="160"/>
    <col min="3810" max="3810" width="14.7109375" style="160" bestFit="1" customWidth="1"/>
    <col min="3811" max="4048" width="11.42578125" style="160"/>
    <col min="4049" max="4049" width="5.7109375" style="160" customWidth="1"/>
    <col min="4050" max="4050" width="51" style="160" bestFit="1" customWidth="1"/>
    <col min="4051" max="4051" width="12.28515625" style="160" customWidth="1"/>
    <col min="4052" max="4053" width="10.42578125" style="160" customWidth="1"/>
    <col min="4054" max="4054" width="11.28515625" style="160" bestFit="1" customWidth="1"/>
    <col min="4055" max="4055" width="10.85546875" style="160" customWidth="1"/>
    <col min="4056" max="4056" width="12.140625" style="160" bestFit="1" customWidth="1"/>
    <col min="4057" max="4057" width="12.42578125" style="160" customWidth="1"/>
    <col min="4058" max="4058" width="12.140625" style="160" bestFit="1" customWidth="1"/>
    <col min="4059" max="4059" width="11.42578125" style="160" customWidth="1"/>
    <col min="4060" max="4060" width="15.28515625" style="160" bestFit="1" customWidth="1"/>
    <col min="4061" max="4065" width="11.42578125" style="160"/>
    <col min="4066" max="4066" width="14.7109375" style="160" bestFit="1" customWidth="1"/>
    <col min="4067" max="4304" width="11.42578125" style="160"/>
    <col min="4305" max="4305" width="5.7109375" style="160" customWidth="1"/>
    <col min="4306" max="4306" width="51" style="160" bestFit="1" customWidth="1"/>
    <col min="4307" max="4307" width="12.28515625" style="160" customWidth="1"/>
    <col min="4308" max="4309" width="10.42578125" style="160" customWidth="1"/>
    <col min="4310" max="4310" width="11.28515625" style="160" bestFit="1" customWidth="1"/>
    <col min="4311" max="4311" width="10.85546875" style="160" customWidth="1"/>
    <col min="4312" max="4312" width="12.140625" style="160" bestFit="1" customWidth="1"/>
    <col min="4313" max="4313" width="12.42578125" style="160" customWidth="1"/>
    <col min="4314" max="4314" width="12.140625" style="160" bestFit="1" customWidth="1"/>
    <col min="4315" max="4315" width="11.42578125" style="160" customWidth="1"/>
    <col min="4316" max="4316" width="15.28515625" style="160" bestFit="1" customWidth="1"/>
    <col min="4317" max="4321" width="11.42578125" style="160"/>
    <col min="4322" max="4322" width="14.7109375" style="160" bestFit="1" customWidth="1"/>
    <col min="4323" max="4560" width="11.42578125" style="160"/>
    <col min="4561" max="4561" width="5.7109375" style="160" customWidth="1"/>
    <col min="4562" max="4562" width="51" style="160" bestFit="1" customWidth="1"/>
    <col min="4563" max="4563" width="12.28515625" style="160" customWidth="1"/>
    <col min="4564" max="4565" width="10.42578125" style="160" customWidth="1"/>
    <col min="4566" max="4566" width="11.28515625" style="160" bestFit="1" customWidth="1"/>
    <col min="4567" max="4567" width="10.85546875" style="160" customWidth="1"/>
    <col min="4568" max="4568" width="12.140625" style="160" bestFit="1" customWidth="1"/>
    <col min="4569" max="4569" width="12.42578125" style="160" customWidth="1"/>
    <col min="4570" max="4570" width="12.140625" style="160" bestFit="1" customWidth="1"/>
    <col min="4571" max="4571" width="11.42578125" style="160" customWidth="1"/>
    <col min="4572" max="4572" width="15.28515625" style="160" bestFit="1" customWidth="1"/>
    <col min="4573" max="4577" width="11.42578125" style="160"/>
    <col min="4578" max="4578" width="14.7109375" style="160" bestFit="1" customWidth="1"/>
    <col min="4579" max="4816" width="11.42578125" style="160"/>
    <col min="4817" max="4817" width="5.7109375" style="160" customWidth="1"/>
    <col min="4818" max="4818" width="51" style="160" bestFit="1" customWidth="1"/>
    <col min="4819" max="4819" width="12.28515625" style="160" customWidth="1"/>
    <col min="4820" max="4821" width="10.42578125" style="160" customWidth="1"/>
    <col min="4822" max="4822" width="11.28515625" style="160" bestFit="1" customWidth="1"/>
    <col min="4823" max="4823" width="10.85546875" style="160" customWidth="1"/>
    <col min="4824" max="4824" width="12.140625" style="160" bestFit="1" customWidth="1"/>
    <col min="4825" max="4825" width="12.42578125" style="160" customWidth="1"/>
    <col min="4826" max="4826" width="12.140625" style="160" bestFit="1" customWidth="1"/>
    <col min="4827" max="4827" width="11.42578125" style="160" customWidth="1"/>
    <col min="4828" max="4828" width="15.28515625" style="160" bestFit="1" customWidth="1"/>
    <col min="4829" max="4833" width="11.42578125" style="160"/>
    <col min="4834" max="4834" width="14.7109375" style="160" bestFit="1" customWidth="1"/>
    <col min="4835" max="5072" width="11.42578125" style="160"/>
    <col min="5073" max="5073" width="5.7109375" style="160" customWidth="1"/>
    <col min="5074" max="5074" width="51" style="160" bestFit="1" customWidth="1"/>
    <col min="5075" max="5075" width="12.28515625" style="160" customWidth="1"/>
    <col min="5076" max="5077" width="10.42578125" style="160" customWidth="1"/>
    <col min="5078" max="5078" width="11.28515625" style="160" bestFit="1" customWidth="1"/>
    <col min="5079" max="5079" width="10.85546875" style="160" customWidth="1"/>
    <col min="5080" max="5080" width="12.140625" style="160" bestFit="1" customWidth="1"/>
    <col min="5081" max="5081" width="12.42578125" style="160" customWidth="1"/>
    <col min="5082" max="5082" width="12.140625" style="160" bestFit="1" customWidth="1"/>
    <col min="5083" max="5083" width="11.42578125" style="160" customWidth="1"/>
    <col min="5084" max="5084" width="15.28515625" style="160" bestFit="1" customWidth="1"/>
    <col min="5085" max="5089" width="11.42578125" style="160"/>
    <col min="5090" max="5090" width="14.7109375" style="160" bestFit="1" customWidth="1"/>
    <col min="5091" max="5328" width="11.42578125" style="160"/>
    <col min="5329" max="5329" width="5.7109375" style="160" customWidth="1"/>
    <col min="5330" max="5330" width="51" style="160" bestFit="1" customWidth="1"/>
    <col min="5331" max="5331" width="12.28515625" style="160" customWidth="1"/>
    <col min="5332" max="5333" width="10.42578125" style="160" customWidth="1"/>
    <col min="5334" max="5334" width="11.28515625" style="160" bestFit="1" customWidth="1"/>
    <col min="5335" max="5335" width="10.85546875" style="160" customWidth="1"/>
    <col min="5336" max="5336" width="12.140625" style="160" bestFit="1" customWidth="1"/>
    <col min="5337" max="5337" width="12.42578125" style="160" customWidth="1"/>
    <col min="5338" max="5338" width="12.140625" style="160" bestFit="1" customWidth="1"/>
    <col min="5339" max="5339" width="11.42578125" style="160" customWidth="1"/>
    <col min="5340" max="5340" width="15.28515625" style="160" bestFit="1" customWidth="1"/>
    <col min="5341" max="5345" width="11.42578125" style="160"/>
    <col min="5346" max="5346" width="14.7109375" style="160" bestFit="1" customWidth="1"/>
    <col min="5347" max="5584" width="11.42578125" style="160"/>
    <col min="5585" max="5585" width="5.7109375" style="160" customWidth="1"/>
    <col min="5586" max="5586" width="51" style="160" bestFit="1" customWidth="1"/>
    <col min="5587" max="5587" width="12.28515625" style="160" customWidth="1"/>
    <col min="5588" max="5589" width="10.42578125" style="160" customWidth="1"/>
    <col min="5590" max="5590" width="11.28515625" style="160" bestFit="1" customWidth="1"/>
    <col min="5591" max="5591" width="10.85546875" style="160" customWidth="1"/>
    <col min="5592" max="5592" width="12.140625" style="160" bestFit="1" customWidth="1"/>
    <col min="5593" max="5593" width="12.42578125" style="160" customWidth="1"/>
    <col min="5594" max="5594" width="12.140625" style="160" bestFit="1" customWidth="1"/>
    <col min="5595" max="5595" width="11.42578125" style="160" customWidth="1"/>
    <col min="5596" max="5596" width="15.28515625" style="160" bestFit="1" customWidth="1"/>
    <col min="5597" max="5601" width="11.42578125" style="160"/>
    <col min="5602" max="5602" width="14.7109375" style="160" bestFit="1" customWidth="1"/>
    <col min="5603" max="5840" width="11.42578125" style="160"/>
    <col min="5841" max="5841" width="5.7109375" style="160" customWidth="1"/>
    <col min="5842" max="5842" width="51" style="160" bestFit="1" customWidth="1"/>
    <col min="5843" max="5843" width="12.28515625" style="160" customWidth="1"/>
    <col min="5844" max="5845" width="10.42578125" style="160" customWidth="1"/>
    <col min="5846" max="5846" width="11.28515625" style="160" bestFit="1" customWidth="1"/>
    <col min="5847" max="5847" width="10.85546875" style="160" customWidth="1"/>
    <col min="5848" max="5848" width="12.140625" style="160" bestFit="1" customWidth="1"/>
    <col min="5849" max="5849" width="12.42578125" style="160" customWidth="1"/>
    <col min="5850" max="5850" width="12.140625" style="160" bestFit="1" customWidth="1"/>
    <col min="5851" max="5851" width="11.42578125" style="160" customWidth="1"/>
    <col min="5852" max="5852" width="15.28515625" style="160" bestFit="1" customWidth="1"/>
    <col min="5853" max="5857" width="11.42578125" style="160"/>
    <col min="5858" max="5858" width="14.7109375" style="160" bestFit="1" customWidth="1"/>
    <col min="5859" max="6096" width="11.42578125" style="160"/>
    <col min="6097" max="6097" width="5.7109375" style="160" customWidth="1"/>
    <col min="6098" max="6098" width="51" style="160" bestFit="1" customWidth="1"/>
    <col min="6099" max="6099" width="12.28515625" style="160" customWidth="1"/>
    <col min="6100" max="6101" width="10.42578125" style="160" customWidth="1"/>
    <col min="6102" max="6102" width="11.28515625" style="160" bestFit="1" customWidth="1"/>
    <col min="6103" max="6103" width="10.85546875" style="160" customWidth="1"/>
    <col min="6104" max="6104" width="12.140625" style="160" bestFit="1" customWidth="1"/>
    <col min="6105" max="6105" width="12.42578125" style="160" customWidth="1"/>
    <col min="6106" max="6106" width="12.140625" style="160" bestFit="1" customWidth="1"/>
    <col min="6107" max="6107" width="11.42578125" style="160" customWidth="1"/>
    <col min="6108" max="6108" width="15.28515625" style="160" bestFit="1" customWidth="1"/>
    <col min="6109" max="6113" width="11.42578125" style="160"/>
    <col min="6114" max="6114" width="14.7109375" style="160" bestFit="1" customWidth="1"/>
    <col min="6115" max="6352" width="11.42578125" style="160"/>
    <col min="6353" max="6353" width="5.7109375" style="160" customWidth="1"/>
    <col min="6354" max="6354" width="51" style="160" bestFit="1" customWidth="1"/>
    <col min="6355" max="6355" width="12.28515625" style="160" customWidth="1"/>
    <col min="6356" max="6357" width="10.42578125" style="160" customWidth="1"/>
    <col min="6358" max="6358" width="11.28515625" style="160" bestFit="1" customWidth="1"/>
    <col min="6359" max="6359" width="10.85546875" style="160" customWidth="1"/>
    <col min="6360" max="6360" width="12.140625" style="160" bestFit="1" customWidth="1"/>
    <col min="6361" max="6361" width="12.42578125" style="160" customWidth="1"/>
    <col min="6362" max="6362" width="12.140625" style="160" bestFit="1" customWidth="1"/>
    <col min="6363" max="6363" width="11.42578125" style="160" customWidth="1"/>
    <col min="6364" max="6364" width="15.28515625" style="160" bestFit="1" customWidth="1"/>
    <col min="6365" max="6369" width="11.42578125" style="160"/>
    <col min="6370" max="6370" width="14.7109375" style="160" bestFit="1" customWidth="1"/>
    <col min="6371" max="6608" width="11.42578125" style="160"/>
    <col min="6609" max="6609" width="5.7109375" style="160" customWidth="1"/>
    <col min="6610" max="6610" width="51" style="160" bestFit="1" customWidth="1"/>
    <col min="6611" max="6611" width="12.28515625" style="160" customWidth="1"/>
    <col min="6612" max="6613" width="10.42578125" style="160" customWidth="1"/>
    <col min="6614" max="6614" width="11.28515625" style="160" bestFit="1" customWidth="1"/>
    <col min="6615" max="6615" width="10.85546875" style="160" customWidth="1"/>
    <col min="6616" max="6616" width="12.140625" style="160" bestFit="1" customWidth="1"/>
    <col min="6617" max="6617" width="12.42578125" style="160" customWidth="1"/>
    <col min="6618" max="6618" width="12.140625" style="160" bestFit="1" customWidth="1"/>
    <col min="6619" max="6619" width="11.42578125" style="160" customWidth="1"/>
    <col min="6620" max="6620" width="15.28515625" style="160" bestFit="1" customWidth="1"/>
    <col min="6621" max="6625" width="11.42578125" style="160"/>
    <col min="6626" max="6626" width="14.7109375" style="160" bestFit="1" customWidth="1"/>
    <col min="6627" max="6864" width="11.42578125" style="160"/>
    <col min="6865" max="6865" width="5.7109375" style="160" customWidth="1"/>
    <col min="6866" max="6866" width="51" style="160" bestFit="1" customWidth="1"/>
    <col min="6867" max="6867" width="12.28515625" style="160" customWidth="1"/>
    <col min="6868" max="6869" width="10.42578125" style="160" customWidth="1"/>
    <col min="6870" max="6870" width="11.28515625" style="160" bestFit="1" customWidth="1"/>
    <col min="6871" max="6871" width="10.85546875" style="160" customWidth="1"/>
    <col min="6872" max="6872" width="12.140625" style="160" bestFit="1" customWidth="1"/>
    <col min="6873" max="6873" width="12.42578125" style="160" customWidth="1"/>
    <col min="6874" max="6874" width="12.140625" style="160" bestFit="1" customWidth="1"/>
    <col min="6875" max="6875" width="11.42578125" style="160" customWidth="1"/>
    <col min="6876" max="6876" width="15.28515625" style="160" bestFit="1" customWidth="1"/>
    <col min="6877" max="6881" width="11.42578125" style="160"/>
    <col min="6882" max="6882" width="14.7109375" style="160" bestFit="1" customWidth="1"/>
    <col min="6883" max="7120" width="11.42578125" style="160"/>
    <col min="7121" max="7121" width="5.7109375" style="160" customWidth="1"/>
    <col min="7122" max="7122" width="51" style="160" bestFit="1" customWidth="1"/>
    <col min="7123" max="7123" width="12.28515625" style="160" customWidth="1"/>
    <col min="7124" max="7125" width="10.42578125" style="160" customWidth="1"/>
    <col min="7126" max="7126" width="11.28515625" style="160" bestFit="1" customWidth="1"/>
    <col min="7127" max="7127" width="10.85546875" style="160" customWidth="1"/>
    <col min="7128" max="7128" width="12.140625" style="160" bestFit="1" customWidth="1"/>
    <col min="7129" max="7129" width="12.42578125" style="160" customWidth="1"/>
    <col min="7130" max="7130" width="12.140625" style="160" bestFit="1" customWidth="1"/>
    <col min="7131" max="7131" width="11.42578125" style="160" customWidth="1"/>
    <col min="7132" max="7132" width="15.28515625" style="160" bestFit="1" customWidth="1"/>
    <col min="7133" max="7137" width="11.42578125" style="160"/>
    <col min="7138" max="7138" width="14.7109375" style="160" bestFit="1" customWidth="1"/>
    <col min="7139" max="7376" width="11.42578125" style="160"/>
    <col min="7377" max="7377" width="5.7109375" style="160" customWidth="1"/>
    <col min="7378" max="7378" width="51" style="160" bestFit="1" customWidth="1"/>
    <col min="7379" max="7379" width="12.28515625" style="160" customWidth="1"/>
    <col min="7380" max="7381" width="10.42578125" style="160" customWidth="1"/>
    <col min="7382" max="7382" width="11.28515625" style="160" bestFit="1" customWidth="1"/>
    <col min="7383" max="7383" width="10.85546875" style="160" customWidth="1"/>
    <col min="7384" max="7384" width="12.140625" style="160" bestFit="1" customWidth="1"/>
    <col min="7385" max="7385" width="12.42578125" style="160" customWidth="1"/>
    <col min="7386" max="7386" width="12.140625" style="160" bestFit="1" customWidth="1"/>
    <col min="7387" max="7387" width="11.42578125" style="160" customWidth="1"/>
    <col min="7388" max="7388" width="15.28515625" style="160" bestFit="1" customWidth="1"/>
    <col min="7389" max="7393" width="11.42578125" style="160"/>
    <col min="7394" max="7394" width="14.7109375" style="160" bestFit="1" customWidth="1"/>
    <col min="7395" max="7632" width="11.42578125" style="160"/>
    <col min="7633" max="7633" width="5.7109375" style="160" customWidth="1"/>
    <col min="7634" max="7634" width="51" style="160" bestFit="1" customWidth="1"/>
    <col min="7635" max="7635" width="12.28515625" style="160" customWidth="1"/>
    <col min="7636" max="7637" width="10.42578125" style="160" customWidth="1"/>
    <col min="7638" max="7638" width="11.28515625" style="160" bestFit="1" customWidth="1"/>
    <col min="7639" max="7639" width="10.85546875" style="160" customWidth="1"/>
    <col min="7640" max="7640" width="12.140625" style="160" bestFit="1" customWidth="1"/>
    <col min="7641" max="7641" width="12.42578125" style="160" customWidth="1"/>
    <col min="7642" max="7642" width="12.140625" style="160" bestFit="1" customWidth="1"/>
    <col min="7643" max="7643" width="11.42578125" style="160" customWidth="1"/>
    <col min="7644" max="7644" width="15.28515625" style="160" bestFit="1" customWidth="1"/>
    <col min="7645" max="7649" width="11.42578125" style="160"/>
    <col min="7650" max="7650" width="14.7109375" style="160" bestFit="1" customWidth="1"/>
    <col min="7651" max="7888" width="11.42578125" style="160"/>
    <col min="7889" max="7889" width="5.7109375" style="160" customWidth="1"/>
    <col min="7890" max="7890" width="51" style="160" bestFit="1" customWidth="1"/>
    <col min="7891" max="7891" width="12.28515625" style="160" customWidth="1"/>
    <col min="7892" max="7893" width="10.42578125" style="160" customWidth="1"/>
    <col min="7894" max="7894" width="11.28515625" style="160" bestFit="1" customWidth="1"/>
    <col min="7895" max="7895" width="10.85546875" style="160" customWidth="1"/>
    <col min="7896" max="7896" width="12.140625" style="160" bestFit="1" customWidth="1"/>
    <col min="7897" max="7897" width="12.42578125" style="160" customWidth="1"/>
    <col min="7898" max="7898" width="12.140625" style="160" bestFit="1" customWidth="1"/>
    <col min="7899" max="7899" width="11.42578125" style="160" customWidth="1"/>
    <col min="7900" max="7900" width="15.28515625" style="160" bestFit="1" customWidth="1"/>
    <col min="7901" max="7905" width="11.42578125" style="160"/>
    <col min="7906" max="7906" width="14.7109375" style="160" bestFit="1" customWidth="1"/>
    <col min="7907" max="8144" width="11.42578125" style="160"/>
    <col min="8145" max="8145" width="5.7109375" style="160" customWidth="1"/>
    <col min="8146" max="8146" width="51" style="160" bestFit="1" customWidth="1"/>
    <col min="8147" max="8147" width="12.28515625" style="160" customWidth="1"/>
    <col min="8148" max="8149" width="10.42578125" style="160" customWidth="1"/>
    <col min="8150" max="8150" width="11.28515625" style="160" bestFit="1" customWidth="1"/>
    <col min="8151" max="8151" width="10.85546875" style="160" customWidth="1"/>
    <col min="8152" max="8152" width="12.140625" style="160" bestFit="1" customWidth="1"/>
    <col min="8153" max="8153" width="12.42578125" style="160" customWidth="1"/>
    <col min="8154" max="8154" width="12.140625" style="160" bestFit="1" customWidth="1"/>
    <col min="8155" max="8155" width="11.42578125" style="160" customWidth="1"/>
    <col min="8156" max="8156" width="15.28515625" style="160" bestFit="1" customWidth="1"/>
    <col min="8157" max="8161" width="11.42578125" style="160"/>
    <col min="8162" max="8162" width="14.7109375" style="160" bestFit="1" customWidth="1"/>
    <col min="8163" max="8400" width="11.42578125" style="160"/>
    <col min="8401" max="8401" width="5.7109375" style="160" customWidth="1"/>
    <col min="8402" max="8402" width="51" style="160" bestFit="1" customWidth="1"/>
    <col min="8403" max="8403" width="12.28515625" style="160" customWidth="1"/>
    <col min="8404" max="8405" width="10.42578125" style="160" customWidth="1"/>
    <col min="8406" max="8406" width="11.28515625" style="160" bestFit="1" customWidth="1"/>
    <col min="8407" max="8407" width="10.85546875" style="160" customWidth="1"/>
    <col min="8408" max="8408" width="12.140625" style="160" bestFit="1" customWidth="1"/>
    <col min="8409" max="8409" width="12.42578125" style="160" customWidth="1"/>
    <col min="8410" max="8410" width="12.140625" style="160" bestFit="1" customWidth="1"/>
    <col min="8411" max="8411" width="11.42578125" style="160" customWidth="1"/>
    <col min="8412" max="8412" width="15.28515625" style="160" bestFit="1" customWidth="1"/>
    <col min="8413" max="8417" width="11.42578125" style="160"/>
    <col min="8418" max="8418" width="14.7109375" style="160" bestFit="1" customWidth="1"/>
    <col min="8419" max="8656" width="11.42578125" style="160"/>
    <col min="8657" max="8657" width="5.7109375" style="160" customWidth="1"/>
    <col min="8658" max="8658" width="51" style="160" bestFit="1" customWidth="1"/>
    <col min="8659" max="8659" width="12.28515625" style="160" customWidth="1"/>
    <col min="8660" max="8661" width="10.42578125" style="160" customWidth="1"/>
    <col min="8662" max="8662" width="11.28515625" style="160" bestFit="1" customWidth="1"/>
    <col min="8663" max="8663" width="10.85546875" style="160" customWidth="1"/>
    <col min="8664" max="8664" width="12.140625" style="160" bestFit="1" customWidth="1"/>
    <col min="8665" max="8665" width="12.42578125" style="160" customWidth="1"/>
    <col min="8666" max="8666" width="12.140625" style="160" bestFit="1" customWidth="1"/>
    <col min="8667" max="8667" width="11.42578125" style="160" customWidth="1"/>
    <col min="8668" max="8668" width="15.28515625" style="160" bestFit="1" customWidth="1"/>
    <col min="8669" max="8673" width="11.42578125" style="160"/>
    <col min="8674" max="8674" width="14.7109375" style="160" bestFit="1" customWidth="1"/>
    <col min="8675" max="8912" width="11.42578125" style="160"/>
    <col min="8913" max="8913" width="5.7109375" style="160" customWidth="1"/>
    <col min="8914" max="8914" width="51" style="160" bestFit="1" customWidth="1"/>
    <col min="8915" max="8915" width="12.28515625" style="160" customWidth="1"/>
    <col min="8916" max="8917" width="10.42578125" style="160" customWidth="1"/>
    <col min="8918" max="8918" width="11.28515625" style="160" bestFit="1" customWidth="1"/>
    <col min="8919" max="8919" width="10.85546875" style="160" customWidth="1"/>
    <col min="8920" max="8920" width="12.140625" style="160" bestFit="1" customWidth="1"/>
    <col min="8921" max="8921" width="12.42578125" style="160" customWidth="1"/>
    <col min="8922" max="8922" width="12.140625" style="160" bestFit="1" customWidth="1"/>
    <col min="8923" max="8923" width="11.42578125" style="160" customWidth="1"/>
    <col min="8924" max="8924" width="15.28515625" style="160" bestFit="1" customWidth="1"/>
    <col min="8925" max="8929" width="11.42578125" style="160"/>
    <col min="8930" max="8930" width="14.7109375" style="160" bestFit="1" customWidth="1"/>
    <col min="8931" max="9168" width="11.42578125" style="160"/>
    <col min="9169" max="9169" width="5.7109375" style="160" customWidth="1"/>
    <col min="9170" max="9170" width="51" style="160" bestFit="1" customWidth="1"/>
    <col min="9171" max="9171" width="12.28515625" style="160" customWidth="1"/>
    <col min="9172" max="9173" width="10.42578125" style="160" customWidth="1"/>
    <col min="9174" max="9174" width="11.28515625" style="160" bestFit="1" customWidth="1"/>
    <col min="9175" max="9175" width="10.85546875" style="160" customWidth="1"/>
    <col min="9176" max="9176" width="12.140625" style="160" bestFit="1" customWidth="1"/>
    <col min="9177" max="9177" width="12.42578125" style="160" customWidth="1"/>
    <col min="9178" max="9178" width="12.140625" style="160" bestFit="1" customWidth="1"/>
    <col min="9179" max="9179" width="11.42578125" style="160" customWidth="1"/>
    <col min="9180" max="9180" width="15.28515625" style="160" bestFit="1" customWidth="1"/>
    <col min="9181" max="9185" width="11.42578125" style="160"/>
    <col min="9186" max="9186" width="14.7109375" style="160" bestFit="1" customWidth="1"/>
    <col min="9187" max="9424" width="11.42578125" style="160"/>
    <col min="9425" max="9425" width="5.7109375" style="160" customWidth="1"/>
    <col min="9426" max="9426" width="51" style="160" bestFit="1" customWidth="1"/>
    <col min="9427" max="9427" width="12.28515625" style="160" customWidth="1"/>
    <col min="9428" max="9429" width="10.42578125" style="160" customWidth="1"/>
    <col min="9430" max="9430" width="11.28515625" style="160" bestFit="1" customWidth="1"/>
    <col min="9431" max="9431" width="10.85546875" style="160" customWidth="1"/>
    <col min="9432" max="9432" width="12.140625" style="160" bestFit="1" customWidth="1"/>
    <col min="9433" max="9433" width="12.42578125" style="160" customWidth="1"/>
    <col min="9434" max="9434" width="12.140625" style="160" bestFit="1" customWidth="1"/>
    <col min="9435" max="9435" width="11.42578125" style="160" customWidth="1"/>
    <col min="9436" max="9436" width="15.28515625" style="160" bestFit="1" customWidth="1"/>
    <col min="9437" max="9441" width="11.42578125" style="160"/>
    <col min="9442" max="9442" width="14.7109375" style="160" bestFit="1" customWidth="1"/>
    <col min="9443" max="9680" width="11.42578125" style="160"/>
    <col min="9681" max="9681" width="5.7109375" style="160" customWidth="1"/>
    <col min="9682" max="9682" width="51" style="160" bestFit="1" customWidth="1"/>
    <col min="9683" max="9683" width="12.28515625" style="160" customWidth="1"/>
    <col min="9684" max="9685" width="10.42578125" style="160" customWidth="1"/>
    <col min="9686" max="9686" width="11.28515625" style="160" bestFit="1" customWidth="1"/>
    <col min="9687" max="9687" width="10.85546875" style="160" customWidth="1"/>
    <col min="9688" max="9688" width="12.140625" style="160" bestFit="1" customWidth="1"/>
    <col min="9689" max="9689" width="12.42578125" style="160" customWidth="1"/>
    <col min="9690" max="9690" width="12.140625" style="160" bestFit="1" customWidth="1"/>
    <col min="9691" max="9691" width="11.42578125" style="160" customWidth="1"/>
    <col min="9692" max="9692" width="15.28515625" style="160" bestFit="1" customWidth="1"/>
    <col min="9693" max="9697" width="11.42578125" style="160"/>
    <col min="9698" max="9698" width="14.7109375" style="160" bestFit="1" customWidth="1"/>
    <col min="9699" max="9936" width="11.42578125" style="160"/>
    <col min="9937" max="9937" width="5.7109375" style="160" customWidth="1"/>
    <col min="9938" max="9938" width="51" style="160" bestFit="1" customWidth="1"/>
    <col min="9939" max="9939" width="12.28515625" style="160" customWidth="1"/>
    <col min="9940" max="9941" width="10.42578125" style="160" customWidth="1"/>
    <col min="9942" max="9942" width="11.28515625" style="160" bestFit="1" customWidth="1"/>
    <col min="9943" max="9943" width="10.85546875" style="160" customWidth="1"/>
    <col min="9944" max="9944" width="12.140625" style="160" bestFit="1" customWidth="1"/>
    <col min="9945" max="9945" width="12.42578125" style="160" customWidth="1"/>
    <col min="9946" max="9946" width="12.140625" style="160" bestFit="1" customWidth="1"/>
    <col min="9947" max="9947" width="11.42578125" style="160" customWidth="1"/>
    <col min="9948" max="9948" width="15.28515625" style="160" bestFit="1" customWidth="1"/>
    <col min="9949" max="9953" width="11.42578125" style="160"/>
    <col min="9954" max="9954" width="14.7109375" style="160" bestFit="1" customWidth="1"/>
    <col min="9955" max="10192" width="11.42578125" style="160"/>
    <col min="10193" max="10193" width="5.7109375" style="160" customWidth="1"/>
    <col min="10194" max="10194" width="51" style="160" bestFit="1" customWidth="1"/>
    <col min="10195" max="10195" width="12.28515625" style="160" customWidth="1"/>
    <col min="10196" max="10197" width="10.42578125" style="160" customWidth="1"/>
    <col min="10198" max="10198" width="11.28515625" style="160" bestFit="1" customWidth="1"/>
    <col min="10199" max="10199" width="10.85546875" style="160" customWidth="1"/>
    <col min="10200" max="10200" width="12.140625" style="160" bestFit="1" customWidth="1"/>
    <col min="10201" max="10201" width="12.42578125" style="160" customWidth="1"/>
    <col min="10202" max="10202" width="12.140625" style="160" bestFit="1" customWidth="1"/>
    <col min="10203" max="10203" width="11.42578125" style="160" customWidth="1"/>
    <col min="10204" max="10204" width="15.28515625" style="160" bestFit="1" customWidth="1"/>
    <col min="10205" max="10209" width="11.42578125" style="160"/>
    <col min="10210" max="10210" width="14.7109375" style="160" bestFit="1" customWidth="1"/>
    <col min="10211" max="10448" width="11.42578125" style="160"/>
    <col min="10449" max="10449" width="5.7109375" style="160" customWidth="1"/>
    <col min="10450" max="10450" width="51" style="160" bestFit="1" customWidth="1"/>
    <col min="10451" max="10451" width="12.28515625" style="160" customWidth="1"/>
    <col min="10452" max="10453" width="10.42578125" style="160" customWidth="1"/>
    <col min="10454" max="10454" width="11.28515625" style="160" bestFit="1" customWidth="1"/>
    <col min="10455" max="10455" width="10.85546875" style="160" customWidth="1"/>
    <col min="10456" max="10456" width="12.140625" style="160" bestFit="1" customWidth="1"/>
    <col min="10457" max="10457" width="12.42578125" style="160" customWidth="1"/>
    <col min="10458" max="10458" width="12.140625" style="160" bestFit="1" customWidth="1"/>
    <col min="10459" max="10459" width="11.42578125" style="160" customWidth="1"/>
    <col min="10460" max="10460" width="15.28515625" style="160" bestFit="1" customWidth="1"/>
    <col min="10461" max="10465" width="11.42578125" style="160"/>
    <col min="10466" max="10466" width="14.7109375" style="160" bestFit="1" customWidth="1"/>
    <col min="10467" max="10704" width="11.42578125" style="160"/>
    <col min="10705" max="10705" width="5.7109375" style="160" customWidth="1"/>
    <col min="10706" max="10706" width="51" style="160" bestFit="1" customWidth="1"/>
    <col min="10707" max="10707" width="12.28515625" style="160" customWidth="1"/>
    <col min="10708" max="10709" width="10.42578125" style="160" customWidth="1"/>
    <col min="10710" max="10710" width="11.28515625" style="160" bestFit="1" customWidth="1"/>
    <col min="10711" max="10711" width="10.85546875" style="160" customWidth="1"/>
    <col min="10712" max="10712" width="12.140625" style="160" bestFit="1" customWidth="1"/>
    <col min="10713" max="10713" width="12.42578125" style="160" customWidth="1"/>
    <col min="10714" max="10714" width="12.140625" style="160" bestFit="1" customWidth="1"/>
    <col min="10715" max="10715" width="11.42578125" style="160" customWidth="1"/>
    <col min="10716" max="10716" width="15.28515625" style="160" bestFit="1" customWidth="1"/>
    <col min="10717" max="10721" width="11.42578125" style="160"/>
    <col min="10722" max="10722" width="14.7109375" style="160" bestFit="1" customWidth="1"/>
    <col min="10723" max="10960" width="11.42578125" style="160"/>
    <col min="10961" max="10961" width="5.7109375" style="160" customWidth="1"/>
    <col min="10962" max="10962" width="51" style="160" bestFit="1" customWidth="1"/>
    <col min="10963" max="10963" width="12.28515625" style="160" customWidth="1"/>
    <col min="10964" max="10965" width="10.42578125" style="160" customWidth="1"/>
    <col min="10966" max="10966" width="11.28515625" style="160" bestFit="1" customWidth="1"/>
    <col min="10967" max="10967" width="10.85546875" style="160" customWidth="1"/>
    <col min="10968" max="10968" width="12.140625" style="160" bestFit="1" customWidth="1"/>
    <col min="10969" max="10969" width="12.42578125" style="160" customWidth="1"/>
    <col min="10970" max="10970" width="12.140625" style="160" bestFit="1" customWidth="1"/>
    <col min="10971" max="10971" width="11.42578125" style="160" customWidth="1"/>
    <col min="10972" max="10972" width="15.28515625" style="160" bestFit="1" customWidth="1"/>
    <col min="10973" max="10977" width="11.42578125" style="160"/>
    <col min="10978" max="10978" width="14.7109375" style="160" bestFit="1" customWidth="1"/>
    <col min="10979" max="11216" width="11.42578125" style="160"/>
    <col min="11217" max="11217" width="5.7109375" style="160" customWidth="1"/>
    <col min="11218" max="11218" width="51" style="160" bestFit="1" customWidth="1"/>
    <col min="11219" max="11219" width="12.28515625" style="160" customWidth="1"/>
    <col min="11220" max="11221" width="10.42578125" style="160" customWidth="1"/>
    <col min="11222" max="11222" width="11.28515625" style="160" bestFit="1" customWidth="1"/>
    <col min="11223" max="11223" width="10.85546875" style="160" customWidth="1"/>
    <col min="11224" max="11224" width="12.140625" style="160" bestFit="1" customWidth="1"/>
    <col min="11225" max="11225" width="12.42578125" style="160" customWidth="1"/>
    <col min="11226" max="11226" width="12.140625" style="160" bestFit="1" customWidth="1"/>
    <col min="11227" max="11227" width="11.42578125" style="160" customWidth="1"/>
    <col min="11228" max="11228" width="15.28515625" style="160" bestFit="1" customWidth="1"/>
    <col min="11229" max="11233" width="11.42578125" style="160"/>
    <col min="11234" max="11234" width="14.7109375" style="160" bestFit="1" customWidth="1"/>
    <col min="11235" max="11472" width="11.42578125" style="160"/>
    <col min="11473" max="11473" width="5.7109375" style="160" customWidth="1"/>
    <col min="11474" max="11474" width="51" style="160" bestFit="1" customWidth="1"/>
    <col min="11475" max="11475" width="12.28515625" style="160" customWidth="1"/>
    <col min="11476" max="11477" width="10.42578125" style="160" customWidth="1"/>
    <col min="11478" max="11478" width="11.28515625" style="160" bestFit="1" customWidth="1"/>
    <col min="11479" max="11479" width="10.85546875" style="160" customWidth="1"/>
    <col min="11480" max="11480" width="12.140625" style="160" bestFit="1" customWidth="1"/>
    <col min="11481" max="11481" width="12.42578125" style="160" customWidth="1"/>
    <col min="11482" max="11482" width="12.140625" style="160" bestFit="1" customWidth="1"/>
    <col min="11483" max="11483" width="11.42578125" style="160" customWidth="1"/>
    <col min="11484" max="11484" width="15.28515625" style="160" bestFit="1" customWidth="1"/>
    <col min="11485" max="11489" width="11.42578125" style="160"/>
    <col min="11490" max="11490" width="14.7109375" style="160" bestFit="1" customWidth="1"/>
    <col min="11491" max="11728" width="11.42578125" style="160"/>
    <col min="11729" max="11729" width="5.7109375" style="160" customWidth="1"/>
    <col min="11730" max="11730" width="51" style="160" bestFit="1" customWidth="1"/>
    <col min="11731" max="11731" width="12.28515625" style="160" customWidth="1"/>
    <col min="11732" max="11733" width="10.42578125" style="160" customWidth="1"/>
    <col min="11734" max="11734" width="11.28515625" style="160" bestFit="1" customWidth="1"/>
    <col min="11735" max="11735" width="10.85546875" style="160" customWidth="1"/>
    <col min="11736" max="11736" width="12.140625" style="160" bestFit="1" customWidth="1"/>
    <col min="11737" max="11737" width="12.42578125" style="160" customWidth="1"/>
    <col min="11738" max="11738" width="12.140625" style="160" bestFit="1" customWidth="1"/>
    <col min="11739" max="11739" width="11.42578125" style="160" customWidth="1"/>
    <col min="11740" max="11740" width="15.28515625" style="160" bestFit="1" customWidth="1"/>
    <col min="11741" max="11745" width="11.42578125" style="160"/>
    <col min="11746" max="11746" width="14.7109375" style="160" bestFit="1" customWidth="1"/>
    <col min="11747" max="11984" width="11.42578125" style="160"/>
    <col min="11985" max="11985" width="5.7109375" style="160" customWidth="1"/>
    <col min="11986" max="11986" width="51" style="160" bestFit="1" customWidth="1"/>
    <col min="11987" max="11987" width="12.28515625" style="160" customWidth="1"/>
    <col min="11988" max="11989" width="10.42578125" style="160" customWidth="1"/>
    <col min="11990" max="11990" width="11.28515625" style="160" bestFit="1" customWidth="1"/>
    <col min="11991" max="11991" width="10.85546875" style="160" customWidth="1"/>
    <col min="11992" max="11992" width="12.140625" style="160" bestFit="1" customWidth="1"/>
    <col min="11993" max="11993" width="12.42578125" style="160" customWidth="1"/>
    <col min="11994" max="11994" width="12.140625" style="160" bestFit="1" customWidth="1"/>
    <col min="11995" max="11995" width="11.42578125" style="160" customWidth="1"/>
    <col min="11996" max="11996" width="15.28515625" style="160" bestFit="1" customWidth="1"/>
    <col min="11997" max="12001" width="11.42578125" style="160"/>
    <col min="12002" max="12002" width="14.7109375" style="160" bestFit="1" customWidth="1"/>
    <col min="12003" max="12240" width="11.42578125" style="160"/>
    <col min="12241" max="12241" width="5.7109375" style="160" customWidth="1"/>
    <col min="12242" max="12242" width="51" style="160" bestFit="1" customWidth="1"/>
    <col min="12243" max="12243" width="12.28515625" style="160" customWidth="1"/>
    <col min="12244" max="12245" width="10.42578125" style="160" customWidth="1"/>
    <col min="12246" max="12246" width="11.28515625" style="160" bestFit="1" customWidth="1"/>
    <col min="12247" max="12247" width="10.85546875" style="160" customWidth="1"/>
    <col min="12248" max="12248" width="12.140625" style="160" bestFit="1" customWidth="1"/>
    <col min="12249" max="12249" width="12.42578125" style="160" customWidth="1"/>
    <col min="12250" max="12250" width="12.140625" style="160" bestFit="1" customWidth="1"/>
    <col min="12251" max="12251" width="11.42578125" style="160" customWidth="1"/>
    <col min="12252" max="12252" width="15.28515625" style="160" bestFit="1" customWidth="1"/>
    <col min="12253" max="12257" width="11.42578125" style="160"/>
    <col min="12258" max="12258" width="14.7109375" style="160" bestFit="1" customWidth="1"/>
    <col min="12259" max="12496" width="11.42578125" style="160"/>
    <col min="12497" max="12497" width="5.7109375" style="160" customWidth="1"/>
    <col min="12498" max="12498" width="51" style="160" bestFit="1" customWidth="1"/>
    <col min="12499" max="12499" width="12.28515625" style="160" customWidth="1"/>
    <col min="12500" max="12501" width="10.42578125" style="160" customWidth="1"/>
    <col min="12502" max="12502" width="11.28515625" style="160" bestFit="1" customWidth="1"/>
    <col min="12503" max="12503" width="10.85546875" style="160" customWidth="1"/>
    <col min="12504" max="12504" width="12.140625" style="160" bestFit="1" customWidth="1"/>
    <col min="12505" max="12505" width="12.42578125" style="160" customWidth="1"/>
    <col min="12506" max="12506" width="12.140625" style="160" bestFit="1" customWidth="1"/>
    <col min="12507" max="12507" width="11.42578125" style="160" customWidth="1"/>
    <col min="12508" max="12508" width="15.28515625" style="160" bestFit="1" customWidth="1"/>
    <col min="12509" max="12513" width="11.42578125" style="160"/>
    <col min="12514" max="12514" width="14.7109375" style="160" bestFit="1" customWidth="1"/>
    <col min="12515" max="12752" width="11.42578125" style="160"/>
    <col min="12753" max="12753" width="5.7109375" style="160" customWidth="1"/>
    <col min="12754" max="12754" width="51" style="160" bestFit="1" customWidth="1"/>
    <col min="12755" max="12755" width="12.28515625" style="160" customWidth="1"/>
    <col min="12756" max="12757" width="10.42578125" style="160" customWidth="1"/>
    <col min="12758" max="12758" width="11.28515625" style="160" bestFit="1" customWidth="1"/>
    <col min="12759" max="12759" width="10.85546875" style="160" customWidth="1"/>
    <col min="12760" max="12760" width="12.140625" style="160" bestFit="1" customWidth="1"/>
    <col min="12761" max="12761" width="12.42578125" style="160" customWidth="1"/>
    <col min="12762" max="12762" width="12.140625" style="160" bestFit="1" customWidth="1"/>
    <col min="12763" max="12763" width="11.42578125" style="160" customWidth="1"/>
    <col min="12764" max="12764" width="15.28515625" style="160" bestFit="1" customWidth="1"/>
    <col min="12765" max="12769" width="11.42578125" style="160"/>
    <col min="12770" max="12770" width="14.7109375" style="160" bestFit="1" customWidth="1"/>
    <col min="12771" max="13008" width="11.42578125" style="160"/>
    <col min="13009" max="13009" width="5.7109375" style="160" customWidth="1"/>
    <col min="13010" max="13010" width="51" style="160" bestFit="1" customWidth="1"/>
    <col min="13011" max="13011" width="12.28515625" style="160" customWidth="1"/>
    <col min="13012" max="13013" width="10.42578125" style="160" customWidth="1"/>
    <col min="13014" max="13014" width="11.28515625" style="160" bestFit="1" customWidth="1"/>
    <col min="13015" max="13015" width="10.85546875" style="160" customWidth="1"/>
    <col min="13016" max="13016" width="12.140625" style="160" bestFit="1" customWidth="1"/>
    <col min="13017" max="13017" width="12.42578125" style="160" customWidth="1"/>
    <col min="13018" max="13018" width="12.140625" style="160" bestFit="1" customWidth="1"/>
    <col min="13019" max="13019" width="11.42578125" style="160" customWidth="1"/>
    <col min="13020" max="13020" width="15.28515625" style="160" bestFit="1" customWidth="1"/>
    <col min="13021" max="13025" width="11.42578125" style="160"/>
    <col min="13026" max="13026" width="14.7109375" style="160" bestFit="1" customWidth="1"/>
    <col min="13027" max="13264" width="11.42578125" style="160"/>
    <col min="13265" max="13265" width="5.7109375" style="160" customWidth="1"/>
    <col min="13266" max="13266" width="51" style="160" bestFit="1" customWidth="1"/>
    <col min="13267" max="13267" width="12.28515625" style="160" customWidth="1"/>
    <col min="13268" max="13269" width="10.42578125" style="160" customWidth="1"/>
    <col min="13270" max="13270" width="11.28515625" style="160" bestFit="1" customWidth="1"/>
    <col min="13271" max="13271" width="10.85546875" style="160" customWidth="1"/>
    <col min="13272" max="13272" width="12.140625" style="160" bestFit="1" customWidth="1"/>
    <col min="13273" max="13273" width="12.42578125" style="160" customWidth="1"/>
    <col min="13274" max="13274" width="12.140625" style="160" bestFit="1" customWidth="1"/>
    <col min="13275" max="13275" width="11.42578125" style="160" customWidth="1"/>
    <col min="13276" max="13276" width="15.28515625" style="160" bestFit="1" customWidth="1"/>
    <col min="13277" max="13281" width="11.42578125" style="160"/>
    <col min="13282" max="13282" width="14.7109375" style="160" bestFit="1" customWidth="1"/>
    <col min="13283" max="13520" width="11.42578125" style="160"/>
    <col min="13521" max="13521" width="5.7109375" style="160" customWidth="1"/>
    <col min="13522" max="13522" width="51" style="160" bestFit="1" customWidth="1"/>
    <col min="13523" max="13523" width="12.28515625" style="160" customWidth="1"/>
    <col min="13524" max="13525" width="10.42578125" style="160" customWidth="1"/>
    <col min="13526" max="13526" width="11.28515625" style="160" bestFit="1" customWidth="1"/>
    <col min="13527" max="13527" width="10.85546875" style="160" customWidth="1"/>
    <col min="13528" max="13528" width="12.140625" style="160" bestFit="1" customWidth="1"/>
    <col min="13529" max="13529" width="12.42578125" style="160" customWidth="1"/>
    <col min="13530" max="13530" width="12.140625" style="160" bestFit="1" customWidth="1"/>
    <col min="13531" max="13531" width="11.42578125" style="160" customWidth="1"/>
    <col min="13532" max="13532" width="15.28515625" style="160" bestFit="1" customWidth="1"/>
    <col min="13533" max="13537" width="11.42578125" style="160"/>
    <col min="13538" max="13538" width="14.7109375" style="160" bestFit="1" customWidth="1"/>
    <col min="13539" max="13776" width="11.42578125" style="160"/>
    <col min="13777" max="13777" width="5.7109375" style="160" customWidth="1"/>
    <col min="13778" max="13778" width="51" style="160" bestFit="1" customWidth="1"/>
    <col min="13779" max="13779" width="12.28515625" style="160" customWidth="1"/>
    <col min="13780" max="13781" width="10.42578125" style="160" customWidth="1"/>
    <col min="13782" max="13782" width="11.28515625" style="160" bestFit="1" customWidth="1"/>
    <col min="13783" max="13783" width="10.85546875" style="160" customWidth="1"/>
    <col min="13784" max="13784" width="12.140625" style="160" bestFit="1" customWidth="1"/>
    <col min="13785" max="13785" width="12.42578125" style="160" customWidth="1"/>
    <col min="13786" max="13786" width="12.140625" style="160" bestFit="1" customWidth="1"/>
    <col min="13787" max="13787" width="11.42578125" style="160" customWidth="1"/>
    <col min="13788" max="13788" width="15.28515625" style="160" bestFit="1" customWidth="1"/>
    <col min="13789" max="13793" width="11.42578125" style="160"/>
    <col min="13794" max="13794" width="14.7109375" style="160" bestFit="1" customWidth="1"/>
    <col min="13795" max="14032" width="11.42578125" style="160"/>
    <col min="14033" max="14033" width="5.7109375" style="160" customWidth="1"/>
    <col min="14034" max="14034" width="51" style="160" bestFit="1" customWidth="1"/>
    <col min="14035" max="14035" width="12.28515625" style="160" customWidth="1"/>
    <col min="14036" max="14037" width="10.42578125" style="160" customWidth="1"/>
    <col min="14038" max="14038" width="11.28515625" style="160" bestFit="1" customWidth="1"/>
    <col min="14039" max="14039" width="10.85546875" style="160" customWidth="1"/>
    <col min="14040" max="14040" width="12.140625" style="160" bestFit="1" customWidth="1"/>
    <col min="14041" max="14041" width="12.42578125" style="160" customWidth="1"/>
    <col min="14042" max="14042" width="12.140625" style="160" bestFit="1" customWidth="1"/>
    <col min="14043" max="14043" width="11.42578125" style="160" customWidth="1"/>
    <col min="14044" max="14044" width="15.28515625" style="160" bestFit="1" customWidth="1"/>
    <col min="14045" max="14049" width="11.42578125" style="160"/>
    <col min="14050" max="14050" width="14.7109375" style="160" bestFit="1" customWidth="1"/>
    <col min="14051" max="14288" width="11.42578125" style="160"/>
    <col min="14289" max="14289" width="5.7109375" style="160" customWidth="1"/>
    <col min="14290" max="14290" width="51" style="160" bestFit="1" customWidth="1"/>
    <col min="14291" max="14291" width="12.28515625" style="160" customWidth="1"/>
    <col min="14292" max="14293" width="10.42578125" style="160" customWidth="1"/>
    <col min="14294" max="14294" width="11.28515625" style="160" bestFit="1" customWidth="1"/>
    <col min="14295" max="14295" width="10.85546875" style="160" customWidth="1"/>
    <col min="14296" max="14296" width="12.140625" style="160" bestFit="1" customWidth="1"/>
    <col min="14297" max="14297" width="12.42578125" style="160" customWidth="1"/>
    <col min="14298" max="14298" width="12.140625" style="160" bestFit="1" customWidth="1"/>
    <col min="14299" max="14299" width="11.42578125" style="160" customWidth="1"/>
    <col min="14300" max="14300" width="15.28515625" style="160" bestFit="1" customWidth="1"/>
    <col min="14301" max="14305" width="11.42578125" style="160"/>
    <col min="14306" max="14306" width="14.7109375" style="160" bestFit="1" customWidth="1"/>
    <col min="14307" max="14544" width="11.42578125" style="160"/>
    <col min="14545" max="14545" width="5.7109375" style="160" customWidth="1"/>
    <col min="14546" max="14546" width="51" style="160" bestFit="1" customWidth="1"/>
    <col min="14547" max="14547" width="12.28515625" style="160" customWidth="1"/>
    <col min="14548" max="14549" width="10.42578125" style="160" customWidth="1"/>
    <col min="14550" max="14550" width="11.28515625" style="160" bestFit="1" customWidth="1"/>
    <col min="14551" max="14551" width="10.85546875" style="160" customWidth="1"/>
    <col min="14552" max="14552" width="12.140625" style="160" bestFit="1" customWidth="1"/>
    <col min="14553" max="14553" width="12.42578125" style="160" customWidth="1"/>
    <col min="14554" max="14554" width="12.140625" style="160" bestFit="1" customWidth="1"/>
    <col min="14555" max="14555" width="11.42578125" style="160" customWidth="1"/>
    <col min="14556" max="14556" width="15.28515625" style="160" bestFit="1" customWidth="1"/>
    <col min="14557" max="14561" width="11.42578125" style="160"/>
    <col min="14562" max="14562" width="14.7109375" style="160" bestFit="1" customWidth="1"/>
    <col min="14563" max="14800" width="11.42578125" style="160"/>
    <col min="14801" max="14801" width="5.7109375" style="160" customWidth="1"/>
    <col min="14802" max="14802" width="51" style="160" bestFit="1" customWidth="1"/>
    <col min="14803" max="14803" width="12.28515625" style="160" customWidth="1"/>
    <col min="14804" max="14805" width="10.42578125" style="160" customWidth="1"/>
    <col min="14806" max="14806" width="11.28515625" style="160" bestFit="1" customWidth="1"/>
    <col min="14807" max="14807" width="10.85546875" style="160" customWidth="1"/>
    <col min="14808" max="14808" width="12.140625" style="160" bestFit="1" customWidth="1"/>
    <col min="14809" max="14809" width="12.42578125" style="160" customWidth="1"/>
    <col min="14810" max="14810" width="12.140625" style="160" bestFit="1" customWidth="1"/>
    <col min="14811" max="14811" width="11.42578125" style="160" customWidth="1"/>
    <col min="14812" max="14812" width="15.28515625" style="160" bestFit="1" customWidth="1"/>
    <col min="14813" max="14817" width="11.42578125" style="160"/>
    <col min="14818" max="14818" width="14.7109375" style="160" bestFit="1" customWidth="1"/>
    <col min="14819" max="15056" width="11.42578125" style="160"/>
    <col min="15057" max="15057" width="5.7109375" style="160" customWidth="1"/>
    <col min="15058" max="15058" width="51" style="160" bestFit="1" customWidth="1"/>
    <col min="15059" max="15059" width="12.28515625" style="160" customWidth="1"/>
    <col min="15060" max="15061" width="10.42578125" style="160" customWidth="1"/>
    <col min="15062" max="15062" width="11.28515625" style="160" bestFit="1" customWidth="1"/>
    <col min="15063" max="15063" width="10.85546875" style="160" customWidth="1"/>
    <col min="15064" max="15064" width="12.140625" style="160" bestFit="1" customWidth="1"/>
    <col min="15065" max="15065" width="12.42578125" style="160" customWidth="1"/>
    <col min="15066" max="15066" width="12.140625" style="160" bestFit="1" customWidth="1"/>
    <col min="15067" max="15067" width="11.42578125" style="160" customWidth="1"/>
    <col min="15068" max="15068" width="15.28515625" style="160" bestFit="1" customWidth="1"/>
    <col min="15069" max="15073" width="11.42578125" style="160"/>
    <col min="15074" max="15074" width="14.7109375" style="160" bestFit="1" customWidth="1"/>
    <col min="15075" max="15312" width="11.42578125" style="160"/>
    <col min="15313" max="15313" width="5.7109375" style="160" customWidth="1"/>
    <col min="15314" max="15314" width="51" style="160" bestFit="1" customWidth="1"/>
    <col min="15315" max="15315" width="12.28515625" style="160" customWidth="1"/>
    <col min="15316" max="15317" width="10.42578125" style="160" customWidth="1"/>
    <col min="15318" max="15318" width="11.28515625" style="160" bestFit="1" customWidth="1"/>
    <col min="15319" max="15319" width="10.85546875" style="160" customWidth="1"/>
    <col min="15320" max="15320" width="12.140625" style="160" bestFit="1" customWidth="1"/>
    <col min="15321" max="15321" width="12.42578125" style="160" customWidth="1"/>
    <col min="15322" max="15322" width="12.140625" style="160" bestFit="1" customWidth="1"/>
    <col min="15323" max="15323" width="11.42578125" style="160" customWidth="1"/>
    <col min="15324" max="15324" width="15.28515625" style="160" bestFit="1" customWidth="1"/>
    <col min="15325" max="15329" width="11.42578125" style="160"/>
    <col min="15330" max="15330" width="14.7109375" style="160" bestFit="1" customWidth="1"/>
    <col min="15331" max="15568" width="11.42578125" style="160"/>
    <col min="15569" max="15569" width="5.7109375" style="160" customWidth="1"/>
    <col min="15570" max="15570" width="51" style="160" bestFit="1" customWidth="1"/>
    <col min="15571" max="15571" width="12.28515625" style="160" customWidth="1"/>
    <col min="15572" max="15573" width="10.42578125" style="160" customWidth="1"/>
    <col min="15574" max="15574" width="11.28515625" style="160" bestFit="1" customWidth="1"/>
    <col min="15575" max="15575" width="10.85546875" style="160" customWidth="1"/>
    <col min="15576" max="15576" width="12.140625" style="160" bestFit="1" customWidth="1"/>
    <col min="15577" max="15577" width="12.42578125" style="160" customWidth="1"/>
    <col min="15578" max="15578" width="12.140625" style="160" bestFit="1" customWidth="1"/>
    <col min="15579" max="15579" width="11.42578125" style="160" customWidth="1"/>
    <col min="15580" max="15580" width="15.28515625" style="160" bestFit="1" customWidth="1"/>
    <col min="15581" max="15585" width="11.42578125" style="160"/>
    <col min="15586" max="15586" width="14.7109375" style="160" bestFit="1" customWidth="1"/>
    <col min="15587" max="15824" width="11.42578125" style="160"/>
    <col min="15825" max="15825" width="5.7109375" style="160" customWidth="1"/>
    <col min="15826" max="15826" width="51" style="160" bestFit="1" customWidth="1"/>
    <col min="15827" max="15827" width="12.28515625" style="160" customWidth="1"/>
    <col min="15828" max="15829" width="10.42578125" style="160" customWidth="1"/>
    <col min="15830" max="15830" width="11.28515625" style="160" bestFit="1" customWidth="1"/>
    <col min="15831" max="15831" width="10.85546875" style="160" customWidth="1"/>
    <col min="15832" max="15832" width="12.140625" style="160" bestFit="1" customWidth="1"/>
    <col min="15833" max="15833" width="12.42578125" style="160" customWidth="1"/>
    <col min="15834" max="15834" width="12.140625" style="160" bestFit="1" customWidth="1"/>
    <col min="15835" max="15835" width="11.42578125" style="160" customWidth="1"/>
    <col min="15836" max="15836" width="15.28515625" style="160" bestFit="1" customWidth="1"/>
    <col min="15837" max="15841" width="11.42578125" style="160"/>
    <col min="15842" max="15842" width="14.7109375" style="160" bestFit="1" customWidth="1"/>
    <col min="15843" max="16080" width="11.42578125" style="160"/>
    <col min="16081" max="16081" width="5.7109375" style="160" customWidth="1"/>
    <col min="16082" max="16082" width="51" style="160" bestFit="1" customWidth="1"/>
    <col min="16083" max="16083" width="12.28515625" style="160" customWidth="1"/>
    <col min="16084" max="16085" width="10.42578125" style="160" customWidth="1"/>
    <col min="16086" max="16086" width="11.28515625" style="160" bestFit="1" customWidth="1"/>
    <col min="16087" max="16087" width="10.85546875" style="160" customWidth="1"/>
    <col min="16088" max="16088" width="12.140625" style="160" bestFit="1" customWidth="1"/>
    <col min="16089" max="16089" width="12.42578125" style="160" customWidth="1"/>
    <col min="16090" max="16090" width="12.140625" style="160" bestFit="1" customWidth="1"/>
    <col min="16091" max="16091" width="11.42578125" style="160" customWidth="1"/>
    <col min="16092" max="16092" width="15.28515625" style="160" bestFit="1" customWidth="1"/>
    <col min="16093" max="16097" width="11.42578125" style="160"/>
    <col min="16098" max="16098" width="14.7109375" style="160" bestFit="1" customWidth="1"/>
    <col min="16099" max="16384" width="11.42578125" style="160"/>
  </cols>
  <sheetData>
    <row r="1" spans="1:10">
      <c r="A1" s="173" t="s">
        <v>121</v>
      </c>
      <c r="C1" s="175"/>
      <c r="D1" s="175"/>
      <c r="E1" s="175"/>
      <c r="F1" s="176"/>
      <c r="G1" s="176"/>
      <c r="H1" s="176"/>
    </row>
    <row r="2" spans="1:10">
      <c r="A2" s="177" t="s">
        <v>122</v>
      </c>
      <c r="C2" s="176"/>
      <c r="D2" s="176"/>
      <c r="E2" s="176"/>
      <c r="F2" s="176"/>
      <c r="G2" s="176"/>
      <c r="H2" s="176"/>
      <c r="J2" s="178"/>
    </row>
    <row r="3" spans="1:10" ht="15">
      <c r="A3" s="289" t="s">
        <v>215</v>
      </c>
      <c r="B3" s="289"/>
      <c r="C3" s="289"/>
      <c r="D3" s="289"/>
      <c r="E3" s="289"/>
      <c r="F3" s="289"/>
      <c r="G3" s="289"/>
      <c r="H3" s="289"/>
      <c r="I3" s="289"/>
      <c r="J3" s="289"/>
    </row>
    <row r="4" spans="1:10" ht="15">
      <c r="A4" s="289" t="s">
        <v>238</v>
      </c>
      <c r="B4" s="289"/>
      <c r="C4" s="289"/>
      <c r="D4" s="289"/>
      <c r="E4" s="289"/>
      <c r="F4" s="289"/>
      <c r="G4" s="289"/>
      <c r="H4" s="289"/>
      <c r="I4" s="289"/>
      <c r="J4" s="289"/>
    </row>
    <row r="5" spans="1:10" ht="15.75" thickBot="1">
      <c r="A5" s="290" t="s">
        <v>123</v>
      </c>
      <c r="B5" s="290"/>
      <c r="C5" s="290"/>
      <c r="D5" s="290"/>
      <c r="E5" s="290"/>
      <c r="F5" s="290"/>
      <c r="G5" s="290"/>
      <c r="H5" s="290"/>
      <c r="I5" s="290"/>
      <c r="J5" s="290"/>
    </row>
    <row r="6" spans="1:10">
      <c r="A6" s="179"/>
      <c r="B6" s="180"/>
      <c r="C6" s="291" t="s">
        <v>124</v>
      </c>
      <c r="D6" s="291"/>
      <c r="E6" s="291"/>
      <c r="F6" s="291"/>
      <c r="G6" s="291"/>
      <c r="H6" s="291"/>
      <c r="I6" s="181" t="s">
        <v>125</v>
      </c>
      <c r="J6" s="182"/>
    </row>
    <row r="7" spans="1:10">
      <c r="A7" s="165"/>
      <c r="B7" s="183" t="s">
        <v>126</v>
      </c>
      <c r="C7" s="184" t="s">
        <v>127</v>
      </c>
      <c r="D7" s="184" t="s">
        <v>128</v>
      </c>
      <c r="E7" s="184" t="s">
        <v>129</v>
      </c>
      <c r="F7" s="184" t="s">
        <v>130</v>
      </c>
      <c r="G7" s="184" t="s">
        <v>131</v>
      </c>
      <c r="H7" s="184" t="s">
        <v>132</v>
      </c>
      <c r="I7" s="185" t="s">
        <v>133</v>
      </c>
      <c r="J7" s="186" t="s">
        <v>134</v>
      </c>
    </row>
    <row r="8" spans="1:10">
      <c r="A8" s="165"/>
      <c r="B8" s="187"/>
      <c r="C8" s="185" t="s">
        <v>135</v>
      </c>
      <c r="D8" s="185" t="s">
        <v>136</v>
      </c>
      <c r="E8" s="185" t="s">
        <v>137</v>
      </c>
      <c r="F8" s="185" t="s">
        <v>138</v>
      </c>
      <c r="G8" s="188" t="s">
        <v>139</v>
      </c>
      <c r="H8" s="189"/>
      <c r="I8" s="185" t="s">
        <v>140</v>
      </c>
      <c r="J8" s="190"/>
    </row>
    <row r="9" spans="1:10" ht="11.25" customHeight="1">
      <c r="A9" s="191"/>
      <c r="B9" s="192"/>
      <c r="C9" s="193"/>
      <c r="D9" s="193"/>
      <c r="E9" s="193"/>
      <c r="F9" s="193"/>
      <c r="G9" s="193"/>
      <c r="H9" s="193"/>
      <c r="I9" s="193"/>
      <c r="J9" s="194"/>
    </row>
    <row r="10" spans="1:10" ht="11.25" customHeight="1">
      <c r="A10" s="167" t="s">
        <v>141</v>
      </c>
      <c r="B10" s="168" t="s">
        <v>142</v>
      </c>
      <c r="C10" s="195">
        <v>1480623</v>
      </c>
      <c r="D10" s="195">
        <v>169884.09999999998</v>
      </c>
      <c r="E10" s="195">
        <v>59023.4</v>
      </c>
      <c r="F10" s="195">
        <v>1627571.3</v>
      </c>
      <c r="G10" s="195">
        <v>9653.2999999999993</v>
      </c>
      <c r="H10" s="195">
        <v>3346755.0999999996</v>
      </c>
      <c r="I10" s="195">
        <v>539148.79999999993</v>
      </c>
      <c r="J10" s="196">
        <v>3885903.8999999994</v>
      </c>
    </row>
    <row r="11" spans="1:10" ht="11.25" customHeight="1">
      <c r="A11" s="165"/>
      <c r="B11" s="166" t="s">
        <v>143</v>
      </c>
      <c r="C11" s="197">
        <v>1162266</v>
      </c>
      <c r="D11" s="197">
        <v>124510.8</v>
      </c>
      <c r="E11" s="197">
        <v>22918.799999999999</v>
      </c>
      <c r="F11" s="197">
        <v>664930.4</v>
      </c>
      <c r="G11" s="197">
        <v>0</v>
      </c>
      <c r="H11" s="198">
        <v>1974626</v>
      </c>
      <c r="I11" s="197">
        <v>132330.6</v>
      </c>
      <c r="J11" s="199">
        <v>2106956.6</v>
      </c>
    </row>
    <row r="12" spans="1:10" ht="11.25" customHeight="1">
      <c r="A12" s="165"/>
      <c r="B12" s="166" t="s">
        <v>144</v>
      </c>
      <c r="C12" s="197">
        <v>0</v>
      </c>
      <c r="D12" s="197">
        <v>171.9</v>
      </c>
      <c r="E12" s="197">
        <v>5314.5</v>
      </c>
      <c r="F12" s="197">
        <v>898606.9</v>
      </c>
      <c r="G12" s="197">
        <v>9653.2999999999993</v>
      </c>
      <c r="H12" s="198">
        <v>913746.60000000009</v>
      </c>
      <c r="I12" s="197">
        <v>145672.9</v>
      </c>
      <c r="J12" s="199">
        <v>1059419.5</v>
      </c>
    </row>
    <row r="13" spans="1:10" ht="11.25" customHeight="1">
      <c r="A13" s="165"/>
      <c r="B13" s="166" t="s">
        <v>145</v>
      </c>
      <c r="C13" s="197">
        <v>298573.2</v>
      </c>
      <c r="D13" s="197">
        <v>43305.7</v>
      </c>
      <c r="E13" s="197">
        <v>23111.7</v>
      </c>
      <c r="F13" s="197">
        <v>1351.8</v>
      </c>
      <c r="G13" s="197">
        <v>0</v>
      </c>
      <c r="H13" s="198">
        <v>366342.40000000002</v>
      </c>
      <c r="I13" s="197">
        <v>32914.6</v>
      </c>
      <c r="J13" s="199">
        <v>399257</v>
      </c>
    </row>
    <row r="14" spans="1:10" ht="11.25" customHeight="1">
      <c r="A14" s="165"/>
      <c r="B14" s="166" t="s">
        <v>146</v>
      </c>
      <c r="C14" s="197">
        <v>0.2</v>
      </c>
      <c r="D14" s="197">
        <v>1864.3</v>
      </c>
      <c r="E14" s="197">
        <v>2932.3</v>
      </c>
      <c r="F14" s="197">
        <v>0</v>
      </c>
      <c r="G14" s="197">
        <v>0</v>
      </c>
      <c r="H14" s="198">
        <v>4796.8</v>
      </c>
      <c r="I14" s="197">
        <v>0</v>
      </c>
      <c r="J14" s="199">
        <v>4796.8</v>
      </c>
    </row>
    <row r="15" spans="1:10" ht="11.25" customHeight="1">
      <c r="A15" s="165"/>
      <c r="B15" s="166" t="s">
        <v>147</v>
      </c>
      <c r="C15" s="197">
        <v>0</v>
      </c>
      <c r="D15" s="197">
        <v>0</v>
      </c>
      <c r="E15" s="197">
        <v>0</v>
      </c>
      <c r="F15" s="197">
        <v>0</v>
      </c>
      <c r="G15" s="197">
        <v>0</v>
      </c>
      <c r="H15" s="198">
        <v>0</v>
      </c>
      <c r="I15" s="197">
        <v>0</v>
      </c>
      <c r="J15" s="199">
        <v>0</v>
      </c>
    </row>
    <row r="16" spans="1:10" ht="11.25" customHeight="1">
      <c r="A16" s="165"/>
      <c r="B16" s="166" t="s">
        <v>211</v>
      </c>
      <c r="C16" s="197">
        <v>18449.5</v>
      </c>
      <c r="D16" s="197">
        <v>0</v>
      </c>
      <c r="E16" s="197">
        <v>4732</v>
      </c>
      <c r="F16" s="197">
        <v>62682.2</v>
      </c>
      <c r="G16" s="197">
        <v>0</v>
      </c>
      <c r="H16" s="198">
        <v>85863.7</v>
      </c>
      <c r="I16" s="197">
        <v>166430</v>
      </c>
      <c r="J16" s="199">
        <v>252293.7</v>
      </c>
    </row>
    <row r="17" spans="1:10" ht="11.25" customHeight="1">
      <c r="A17" s="165"/>
      <c r="B17" s="166" t="s">
        <v>148</v>
      </c>
      <c r="C17" s="197">
        <v>1334.1</v>
      </c>
      <c r="D17" s="197">
        <v>31.400000000000002</v>
      </c>
      <c r="E17" s="197">
        <v>14.099999999999994</v>
      </c>
      <c r="F17" s="197">
        <v>0</v>
      </c>
      <c r="G17" s="197">
        <v>0</v>
      </c>
      <c r="H17" s="198">
        <v>1379.6</v>
      </c>
      <c r="I17" s="197">
        <v>10691.800000000001</v>
      </c>
      <c r="J17" s="199">
        <v>12071.400000000001</v>
      </c>
    </row>
    <row r="18" spans="1:10" ht="11.25" customHeight="1">
      <c r="A18" s="165"/>
      <c r="B18" s="166" t="s">
        <v>149</v>
      </c>
      <c r="C18" s="197">
        <v>0</v>
      </c>
      <c r="D18" s="197">
        <v>0</v>
      </c>
      <c r="E18" s="197">
        <v>0</v>
      </c>
      <c r="F18" s="197">
        <v>0</v>
      </c>
      <c r="G18" s="197">
        <v>0</v>
      </c>
      <c r="H18" s="198">
        <v>0</v>
      </c>
      <c r="I18" s="197">
        <v>51108.900000000009</v>
      </c>
      <c r="J18" s="199">
        <v>51108.900000000009</v>
      </c>
    </row>
    <row r="19" spans="1:10" ht="11.25" customHeight="1">
      <c r="A19" s="165"/>
      <c r="B19" s="166" t="s">
        <v>150</v>
      </c>
      <c r="C19" s="197">
        <v>0</v>
      </c>
      <c r="D19" s="197">
        <v>0</v>
      </c>
      <c r="E19" s="197">
        <v>0</v>
      </c>
      <c r="F19" s="197">
        <v>0</v>
      </c>
      <c r="G19" s="197">
        <v>0</v>
      </c>
      <c r="H19" s="198">
        <v>0</v>
      </c>
      <c r="I19" s="197">
        <v>0</v>
      </c>
      <c r="J19" s="199">
        <v>0</v>
      </c>
    </row>
    <row r="20" spans="1:10" ht="6" customHeight="1">
      <c r="A20" s="165"/>
      <c r="B20" s="166"/>
      <c r="C20" s="198"/>
      <c r="D20" s="198"/>
      <c r="E20" s="198"/>
      <c r="F20" s="198"/>
      <c r="G20" s="198"/>
      <c r="H20" s="198"/>
      <c r="I20" s="198"/>
      <c r="J20" s="199"/>
    </row>
    <row r="21" spans="1:10" ht="11.25" customHeight="1">
      <c r="A21" s="167" t="s">
        <v>151</v>
      </c>
      <c r="B21" s="168" t="s">
        <v>152</v>
      </c>
      <c r="C21" s="195">
        <v>1613796.4000000001</v>
      </c>
      <c r="D21" s="195">
        <v>74192.399999999994</v>
      </c>
      <c r="E21" s="195">
        <v>273657.10000000003</v>
      </c>
      <c r="F21" s="195">
        <v>1649695.5999999999</v>
      </c>
      <c r="G21" s="195">
        <v>35345.300000000003</v>
      </c>
      <c r="H21" s="195">
        <v>3646686.8</v>
      </c>
      <c r="I21" s="195">
        <v>611510.20000000007</v>
      </c>
      <c r="J21" s="196">
        <v>4258197</v>
      </c>
    </row>
    <row r="22" spans="1:10" ht="11.25" customHeight="1">
      <c r="A22" s="165"/>
      <c r="B22" s="166" t="s">
        <v>153</v>
      </c>
      <c r="C22" s="198">
        <v>373523.10000000003</v>
      </c>
      <c r="D22" s="198">
        <v>46280.9</v>
      </c>
      <c r="E22" s="198">
        <v>102391.00000000001</v>
      </c>
      <c r="F22" s="198">
        <v>39338.799999999996</v>
      </c>
      <c r="G22" s="198">
        <v>0</v>
      </c>
      <c r="H22" s="198">
        <v>561533.80000000005</v>
      </c>
      <c r="I22" s="198">
        <v>134089.29999999999</v>
      </c>
      <c r="J22" s="199">
        <v>695623.10000000009</v>
      </c>
    </row>
    <row r="23" spans="1:10" ht="11.25" customHeight="1">
      <c r="A23" s="165"/>
      <c r="B23" s="166" t="s">
        <v>154</v>
      </c>
      <c r="C23" s="197">
        <v>305526.2</v>
      </c>
      <c r="D23" s="197">
        <v>35038.199999999997</v>
      </c>
      <c r="E23" s="197">
        <v>79740.800000000003</v>
      </c>
      <c r="F23" s="197">
        <v>36092.699999999997</v>
      </c>
      <c r="G23" s="197">
        <v>0</v>
      </c>
      <c r="H23" s="198">
        <v>456397.9</v>
      </c>
      <c r="I23" s="197">
        <v>85898.8</v>
      </c>
      <c r="J23" s="199">
        <v>542296.70000000007</v>
      </c>
    </row>
    <row r="24" spans="1:10" ht="11.25" customHeight="1">
      <c r="A24" s="165"/>
      <c r="B24" s="166" t="s">
        <v>155</v>
      </c>
      <c r="C24" s="197">
        <v>67996.900000000009</v>
      </c>
      <c r="D24" s="197">
        <v>11239.3</v>
      </c>
      <c r="E24" s="197">
        <v>22649.9</v>
      </c>
      <c r="F24" s="197">
        <v>3246.1</v>
      </c>
      <c r="G24" s="197">
        <v>0</v>
      </c>
      <c r="H24" s="198">
        <v>105132.20000000001</v>
      </c>
      <c r="I24" s="197">
        <v>46606</v>
      </c>
      <c r="J24" s="199">
        <v>151738.20000000001</v>
      </c>
    </row>
    <row r="25" spans="1:10" ht="11.25" customHeight="1">
      <c r="A25" s="165"/>
      <c r="B25" s="166" t="s">
        <v>156</v>
      </c>
      <c r="C25" s="197">
        <v>0</v>
      </c>
      <c r="D25" s="197">
        <v>3.4</v>
      </c>
      <c r="E25" s="197">
        <v>0.30000000000000004</v>
      </c>
      <c r="F25" s="197">
        <v>0</v>
      </c>
      <c r="G25" s="197">
        <v>0</v>
      </c>
      <c r="H25" s="198">
        <v>3.7</v>
      </c>
      <c r="I25" s="197">
        <v>1584.5</v>
      </c>
      <c r="J25" s="199">
        <v>1588.2</v>
      </c>
    </row>
    <row r="26" spans="1:10" ht="11.25" customHeight="1">
      <c r="A26" s="165"/>
      <c r="B26" s="166" t="s">
        <v>157</v>
      </c>
      <c r="C26" s="198">
        <v>542588.4</v>
      </c>
      <c r="D26" s="198">
        <v>0.1</v>
      </c>
      <c r="E26" s="198">
        <v>354.59999999999997</v>
      </c>
      <c r="F26" s="198">
        <v>0</v>
      </c>
      <c r="G26" s="198">
        <v>0</v>
      </c>
      <c r="H26" s="198">
        <v>542943.1</v>
      </c>
      <c r="I26" s="198">
        <v>1551.1999999999998</v>
      </c>
      <c r="J26" s="199">
        <v>544494.29999999993</v>
      </c>
    </row>
    <row r="27" spans="1:10" ht="11.25" customHeight="1">
      <c r="A27" s="165"/>
      <c r="B27" s="166" t="s">
        <v>212</v>
      </c>
      <c r="C27" s="197">
        <v>542588.4</v>
      </c>
      <c r="D27" s="197">
        <v>0</v>
      </c>
      <c r="E27" s="197">
        <v>332.4</v>
      </c>
      <c r="F27" s="197">
        <v>0</v>
      </c>
      <c r="G27" s="197">
        <v>0</v>
      </c>
      <c r="H27" s="198">
        <v>542920.80000000005</v>
      </c>
      <c r="I27" s="197">
        <v>1551.1999999999998</v>
      </c>
      <c r="J27" s="199">
        <v>544472</v>
      </c>
    </row>
    <row r="28" spans="1:10" ht="11.25" customHeight="1">
      <c r="A28" s="165"/>
      <c r="B28" s="166" t="s">
        <v>158</v>
      </c>
      <c r="C28" s="197">
        <v>0</v>
      </c>
      <c r="D28" s="197">
        <v>0.1</v>
      </c>
      <c r="E28" s="197">
        <v>22.2</v>
      </c>
      <c r="F28" s="197">
        <v>0</v>
      </c>
      <c r="G28" s="197">
        <v>0</v>
      </c>
      <c r="H28" s="198">
        <v>22.3</v>
      </c>
      <c r="I28" s="197">
        <v>0</v>
      </c>
      <c r="J28" s="199">
        <v>22.3</v>
      </c>
    </row>
    <row r="29" spans="1:10" ht="11.25" customHeight="1">
      <c r="A29" s="165"/>
      <c r="B29" s="200" t="s">
        <v>159</v>
      </c>
      <c r="C29" s="197">
        <v>0</v>
      </c>
      <c r="D29" s="197">
        <v>154.6</v>
      </c>
      <c r="E29" s="197">
        <v>90445.799999999988</v>
      </c>
      <c r="F29" s="197">
        <v>1155609.8999999999</v>
      </c>
      <c r="G29" s="197">
        <v>35345.300000000003</v>
      </c>
      <c r="H29" s="198">
        <v>1281555.5999999999</v>
      </c>
      <c r="I29" s="197">
        <v>0</v>
      </c>
      <c r="J29" s="199">
        <v>1281555.5999999999</v>
      </c>
    </row>
    <row r="30" spans="1:10" ht="11.25" customHeight="1">
      <c r="A30" s="165"/>
      <c r="B30" s="166" t="s">
        <v>160</v>
      </c>
      <c r="C30" s="197">
        <v>139.30000000000001</v>
      </c>
      <c r="D30" s="197">
        <v>0.5</v>
      </c>
      <c r="E30" s="197">
        <v>15.7</v>
      </c>
      <c r="F30" s="197">
        <v>0</v>
      </c>
      <c r="G30" s="197">
        <v>0</v>
      </c>
      <c r="H30" s="198">
        <v>155.5</v>
      </c>
      <c r="I30" s="197">
        <v>4969.8999999999996</v>
      </c>
      <c r="J30" s="199">
        <v>5125.3999999999996</v>
      </c>
    </row>
    <row r="31" spans="1:10" ht="11.25" customHeight="1">
      <c r="A31" s="165"/>
      <c r="B31" s="166" t="s">
        <v>148</v>
      </c>
      <c r="C31" s="198">
        <v>697545.60000000009</v>
      </c>
      <c r="D31" s="198">
        <v>27756.300000000003</v>
      </c>
      <c r="E31" s="198">
        <v>80450</v>
      </c>
      <c r="F31" s="198">
        <v>454746.9</v>
      </c>
      <c r="G31" s="198">
        <v>0</v>
      </c>
      <c r="H31" s="198">
        <v>1260498.8000000003</v>
      </c>
      <c r="I31" s="198">
        <v>392249.89999999997</v>
      </c>
      <c r="J31" s="199">
        <v>1652748.7000000002</v>
      </c>
    </row>
    <row r="32" spans="1:10" ht="14.25" customHeight="1">
      <c r="A32" s="165"/>
      <c r="B32" s="200" t="s">
        <v>161</v>
      </c>
      <c r="C32" s="197">
        <v>348903.7</v>
      </c>
      <c r="D32" s="197">
        <v>4045.8</v>
      </c>
      <c r="E32" s="197">
        <v>79580.5</v>
      </c>
      <c r="F32" s="197">
        <v>449543.9</v>
      </c>
      <c r="G32" s="197">
        <v>0</v>
      </c>
      <c r="H32" s="198">
        <v>882073.9</v>
      </c>
      <c r="I32" s="197">
        <v>373426.39999999997</v>
      </c>
      <c r="J32" s="199">
        <v>1255500.3</v>
      </c>
    </row>
    <row r="33" spans="1:10" ht="11.25" customHeight="1">
      <c r="A33" s="165"/>
      <c r="B33" s="166" t="s">
        <v>162</v>
      </c>
      <c r="C33" s="198">
        <v>348618.4</v>
      </c>
      <c r="D33" s="198">
        <v>23707.300000000003</v>
      </c>
      <c r="E33" s="198">
        <v>804.9</v>
      </c>
      <c r="F33" s="198">
        <v>5203</v>
      </c>
      <c r="G33" s="198">
        <v>0</v>
      </c>
      <c r="H33" s="198">
        <v>378333.60000000003</v>
      </c>
      <c r="I33" s="198">
        <v>18823.499999999996</v>
      </c>
      <c r="J33" s="199">
        <v>397157.10000000003</v>
      </c>
    </row>
    <row r="34" spans="1:10" ht="11.25" customHeight="1">
      <c r="A34" s="165"/>
      <c r="B34" s="166" t="s">
        <v>163</v>
      </c>
      <c r="C34" s="197">
        <v>179460.5</v>
      </c>
      <c r="D34" s="197">
        <v>23250.9</v>
      </c>
      <c r="E34" s="197">
        <v>749.5</v>
      </c>
      <c r="F34" s="197">
        <v>5203</v>
      </c>
      <c r="G34" s="197">
        <v>0</v>
      </c>
      <c r="H34" s="198">
        <v>208663.9</v>
      </c>
      <c r="I34" s="197">
        <v>18736.899999999998</v>
      </c>
      <c r="J34" s="199">
        <v>227400.8</v>
      </c>
    </row>
    <row r="35" spans="1:10" ht="11.25" customHeight="1">
      <c r="A35" s="165"/>
      <c r="B35" s="200" t="s">
        <v>164</v>
      </c>
      <c r="C35" s="197">
        <v>158605.90000000002</v>
      </c>
      <c r="D35" s="197">
        <v>216.7</v>
      </c>
      <c r="E35" s="197">
        <v>55.4</v>
      </c>
      <c r="F35" s="197">
        <v>0</v>
      </c>
      <c r="G35" s="197">
        <v>0</v>
      </c>
      <c r="H35" s="198">
        <v>158878.00000000003</v>
      </c>
      <c r="I35" s="197">
        <v>0</v>
      </c>
      <c r="J35" s="199">
        <v>158878.00000000003</v>
      </c>
    </row>
    <row r="36" spans="1:10" ht="11.25" customHeight="1">
      <c r="A36" s="165"/>
      <c r="B36" s="166" t="s">
        <v>165</v>
      </c>
      <c r="C36" s="197">
        <v>10552</v>
      </c>
      <c r="D36" s="197">
        <v>239.7000000000001</v>
      </c>
      <c r="E36" s="197">
        <v>0</v>
      </c>
      <c r="F36" s="197">
        <v>0</v>
      </c>
      <c r="G36" s="197">
        <v>0</v>
      </c>
      <c r="H36" s="198">
        <v>10791.7</v>
      </c>
      <c r="I36" s="197">
        <v>86.6</v>
      </c>
      <c r="J36" s="199">
        <v>10878.300000000001</v>
      </c>
    </row>
    <row r="37" spans="1:10" ht="11.25" customHeight="1">
      <c r="A37" s="165"/>
      <c r="B37" s="166" t="s">
        <v>166</v>
      </c>
      <c r="C37" s="197">
        <v>23.5</v>
      </c>
      <c r="D37" s="197">
        <v>3.2</v>
      </c>
      <c r="E37" s="197">
        <v>64.599999999999994</v>
      </c>
      <c r="F37" s="197">
        <v>0</v>
      </c>
      <c r="G37" s="197">
        <v>0</v>
      </c>
      <c r="H37" s="198">
        <v>91.3</v>
      </c>
      <c r="I37" s="197">
        <v>0</v>
      </c>
      <c r="J37" s="199">
        <v>91.3</v>
      </c>
    </row>
    <row r="38" spans="1:10" ht="11.25" customHeight="1">
      <c r="A38" s="165"/>
      <c r="B38" s="166" t="s">
        <v>167</v>
      </c>
      <c r="C38" s="197">
        <v>0</v>
      </c>
      <c r="D38" s="197">
        <v>0</v>
      </c>
      <c r="E38" s="197">
        <v>0</v>
      </c>
      <c r="F38" s="197">
        <v>0</v>
      </c>
      <c r="G38" s="197">
        <v>0</v>
      </c>
      <c r="H38" s="198">
        <v>0</v>
      </c>
      <c r="I38" s="197">
        <v>0</v>
      </c>
      <c r="J38" s="199">
        <v>0</v>
      </c>
    </row>
    <row r="39" spans="1:10" ht="11.25" customHeight="1">
      <c r="A39" s="165"/>
      <c r="B39" s="166" t="s">
        <v>168</v>
      </c>
      <c r="C39" s="197">
        <v>0</v>
      </c>
      <c r="D39" s="197">
        <v>0</v>
      </c>
      <c r="E39" s="197">
        <v>0</v>
      </c>
      <c r="F39" s="197">
        <v>0</v>
      </c>
      <c r="G39" s="197">
        <v>0</v>
      </c>
      <c r="H39" s="198">
        <v>0</v>
      </c>
      <c r="I39" s="197">
        <v>78649.899999999994</v>
      </c>
      <c r="J39" s="199">
        <v>78649.899999999994</v>
      </c>
    </row>
    <row r="40" spans="1:10" ht="6" customHeight="1">
      <c r="A40" s="165"/>
      <c r="B40" s="166"/>
      <c r="C40" s="198"/>
      <c r="D40" s="198"/>
      <c r="E40" s="198"/>
      <c r="F40" s="198"/>
      <c r="G40" s="198"/>
      <c r="H40" s="198"/>
      <c r="I40" s="198"/>
      <c r="J40" s="199"/>
    </row>
    <row r="41" spans="1:10" ht="11.25" customHeight="1">
      <c r="A41" s="167" t="s">
        <v>169</v>
      </c>
      <c r="B41" s="168" t="s">
        <v>170</v>
      </c>
      <c r="C41" s="195">
        <v>-133173.40000000014</v>
      </c>
      <c r="D41" s="195">
        <v>95691.699999999983</v>
      </c>
      <c r="E41" s="195">
        <v>-214633.70000000004</v>
      </c>
      <c r="F41" s="195">
        <v>-22124.299999999814</v>
      </c>
      <c r="G41" s="195">
        <v>-25692.000000000004</v>
      </c>
      <c r="H41" s="195">
        <v>-299931.7</v>
      </c>
      <c r="I41" s="195">
        <v>-72361.40000000014</v>
      </c>
      <c r="J41" s="196">
        <v>-372293.10000000015</v>
      </c>
    </row>
    <row r="42" spans="1:10" ht="6" customHeight="1">
      <c r="A42" s="165"/>
      <c r="B42" s="166"/>
      <c r="C42" s="198"/>
      <c r="D42" s="198"/>
      <c r="E42" s="198"/>
      <c r="F42" s="198"/>
      <c r="G42" s="198"/>
      <c r="H42" s="195"/>
      <c r="I42" s="198"/>
      <c r="J42" s="199"/>
    </row>
    <row r="43" spans="1:10" ht="11.25" customHeight="1">
      <c r="A43" s="167" t="s">
        <v>171</v>
      </c>
      <c r="B43" s="168" t="s">
        <v>172</v>
      </c>
      <c r="C43" s="195">
        <v>38.6</v>
      </c>
      <c r="D43" s="195">
        <v>5.0999999999999996</v>
      </c>
      <c r="E43" s="195">
        <v>12.900000000000004</v>
      </c>
      <c r="F43" s="201">
        <v>0</v>
      </c>
      <c r="G43" s="201">
        <v>0</v>
      </c>
      <c r="H43" s="195">
        <v>56.600000000000009</v>
      </c>
      <c r="I43" s="195">
        <v>0</v>
      </c>
      <c r="J43" s="196">
        <v>56.600000000000009</v>
      </c>
    </row>
    <row r="44" spans="1:10" ht="6" customHeight="1">
      <c r="A44" s="165"/>
      <c r="B44" s="166"/>
      <c r="C44" s="197"/>
      <c r="D44" s="197"/>
      <c r="E44" s="197"/>
      <c r="F44" s="197"/>
      <c r="G44" s="197"/>
      <c r="H44" s="198"/>
      <c r="I44" s="197"/>
      <c r="J44" s="199"/>
    </row>
    <row r="45" spans="1:10" ht="11.25" customHeight="1">
      <c r="A45" s="167" t="s">
        <v>173</v>
      </c>
      <c r="B45" s="168" t="s">
        <v>174</v>
      </c>
      <c r="C45" s="195">
        <v>66415.700000000012</v>
      </c>
      <c r="D45" s="195">
        <v>51475.900000000016</v>
      </c>
      <c r="E45" s="195">
        <v>66891.700000000012</v>
      </c>
      <c r="F45" s="195">
        <v>303.39999999999998</v>
      </c>
      <c r="G45" s="195">
        <v>0</v>
      </c>
      <c r="H45" s="195">
        <v>185086.70000000004</v>
      </c>
      <c r="I45" s="195">
        <v>197633.19999999998</v>
      </c>
      <c r="J45" s="196">
        <v>382719.9</v>
      </c>
    </row>
    <row r="46" spans="1:10" ht="11.25" customHeight="1">
      <c r="A46" s="165"/>
      <c r="B46" s="166" t="s">
        <v>175</v>
      </c>
      <c r="C46" s="197">
        <v>23011.5</v>
      </c>
      <c r="D46" s="197">
        <v>34622.5</v>
      </c>
      <c r="E46" s="197">
        <v>47520.4</v>
      </c>
      <c r="F46" s="197">
        <v>303.39999999999998</v>
      </c>
      <c r="G46" s="197">
        <v>0</v>
      </c>
      <c r="H46" s="198">
        <v>105457.79999999999</v>
      </c>
      <c r="I46" s="197">
        <v>69068.39999999998</v>
      </c>
      <c r="J46" s="199">
        <v>174526.19999999995</v>
      </c>
    </row>
    <row r="47" spans="1:10" ht="11.25" customHeight="1">
      <c r="A47" s="165"/>
      <c r="B47" s="166" t="s">
        <v>176</v>
      </c>
      <c r="C47" s="198">
        <v>43404.200000000004</v>
      </c>
      <c r="D47" s="198">
        <v>16853.400000000016</v>
      </c>
      <c r="E47" s="198">
        <v>19336.2</v>
      </c>
      <c r="F47" s="198">
        <v>0</v>
      </c>
      <c r="G47" s="198">
        <v>0</v>
      </c>
      <c r="H47" s="198">
        <v>79593.800000000017</v>
      </c>
      <c r="I47" s="198">
        <v>128564.8</v>
      </c>
      <c r="J47" s="199">
        <v>208158.60000000003</v>
      </c>
    </row>
    <row r="48" spans="1:10" ht="11.25" customHeight="1">
      <c r="A48" s="165"/>
      <c r="B48" s="166" t="s">
        <v>177</v>
      </c>
      <c r="C48" s="197">
        <v>30992.5</v>
      </c>
      <c r="D48" s="197">
        <v>12051.9</v>
      </c>
      <c r="E48" s="197">
        <v>18181.900000000001</v>
      </c>
      <c r="F48" s="197">
        <v>0</v>
      </c>
      <c r="G48" s="197">
        <v>0</v>
      </c>
      <c r="H48" s="198">
        <v>61226.3</v>
      </c>
      <c r="I48" s="197">
        <v>46969.100000000006</v>
      </c>
      <c r="J48" s="199">
        <v>108195.40000000001</v>
      </c>
    </row>
    <row r="49" spans="1:10" ht="11.25" customHeight="1">
      <c r="A49" s="165"/>
      <c r="B49" s="166" t="s">
        <v>178</v>
      </c>
      <c r="C49" s="197">
        <v>12411.700000000003</v>
      </c>
      <c r="D49" s="197">
        <v>4801.5000000000146</v>
      </c>
      <c r="E49" s="197">
        <v>1154.3</v>
      </c>
      <c r="F49" s="197">
        <v>0</v>
      </c>
      <c r="G49" s="197">
        <v>0</v>
      </c>
      <c r="H49" s="198">
        <v>18367.500000000018</v>
      </c>
      <c r="I49" s="197">
        <v>81595.7</v>
      </c>
      <c r="J49" s="199">
        <v>99963.200000000012</v>
      </c>
    </row>
    <row r="50" spans="1:10" ht="11.25" customHeight="1">
      <c r="A50" s="165"/>
      <c r="B50" s="166" t="s">
        <v>179</v>
      </c>
      <c r="C50" s="198">
        <v>0</v>
      </c>
      <c r="D50" s="198">
        <v>0</v>
      </c>
      <c r="E50" s="198">
        <v>35.1</v>
      </c>
      <c r="F50" s="198">
        <v>0</v>
      </c>
      <c r="G50" s="198">
        <v>0</v>
      </c>
      <c r="H50" s="198">
        <v>35.1</v>
      </c>
      <c r="I50" s="198">
        <v>0</v>
      </c>
      <c r="J50" s="199">
        <v>35.1</v>
      </c>
    </row>
    <row r="51" spans="1:10" ht="11.25" customHeight="1">
      <c r="A51" s="165"/>
      <c r="B51" s="166" t="s">
        <v>177</v>
      </c>
      <c r="C51" s="197">
        <v>0</v>
      </c>
      <c r="D51" s="197">
        <v>0</v>
      </c>
      <c r="E51" s="197">
        <v>0</v>
      </c>
      <c r="F51" s="197">
        <v>0</v>
      </c>
      <c r="G51" s="197">
        <v>0</v>
      </c>
      <c r="H51" s="198">
        <v>0</v>
      </c>
      <c r="I51" s="197">
        <v>0</v>
      </c>
      <c r="J51" s="199">
        <v>0</v>
      </c>
    </row>
    <row r="52" spans="1:10" ht="11.25" customHeight="1">
      <c r="A52" s="165"/>
      <c r="B52" s="166" t="s">
        <v>180</v>
      </c>
      <c r="C52" s="197">
        <v>0</v>
      </c>
      <c r="D52" s="197">
        <v>0</v>
      </c>
      <c r="E52" s="197">
        <v>35.1</v>
      </c>
      <c r="F52" s="197">
        <v>0</v>
      </c>
      <c r="G52" s="197">
        <v>0</v>
      </c>
      <c r="H52" s="198">
        <v>35.1</v>
      </c>
      <c r="I52" s="197">
        <v>0</v>
      </c>
      <c r="J52" s="199">
        <v>35.1</v>
      </c>
    </row>
    <row r="53" spans="1:10" ht="7.5" customHeight="1">
      <c r="A53" s="165"/>
      <c r="B53" s="166"/>
      <c r="C53" s="198"/>
      <c r="D53" s="198"/>
      <c r="E53" s="198"/>
      <c r="F53" s="198"/>
      <c r="G53" s="198"/>
      <c r="H53" s="198"/>
      <c r="I53" s="198"/>
      <c r="J53" s="199"/>
    </row>
    <row r="54" spans="1:10" ht="11.25" customHeight="1">
      <c r="A54" s="167" t="s">
        <v>181</v>
      </c>
      <c r="B54" s="168" t="s">
        <v>182</v>
      </c>
      <c r="C54" s="195">
        <v>1480661.6</v>
      </c>
      <c r="D54" s="195">
        <v>169889.19999999998</v>
      </c>
      <c r="E54" s="195">
        <v>59036.3</v>
      </c>
      <c r="F54" s="195">
        <v>1627571.3</v>
      </c>
      <c r="G54" s="195">
        <v>9653.2999999999993</v>
      </c>
      <c r="H54" s="195">
        <v>3346811.7</v>
      </c>
      <c r="I54" s="195">
        <v>539148.79999999993</v>
      </c>
      <c r="J54" s="196">
        <v>3885960.5</v>
      </c>
    </row>
    <row r="55" spans="1:10" ht="11.25" customHeight="1">
      <c r="A55" s="167" t="s">
        <v>183</v>
      </c>
      <c r="B55" s="168" t="s">
        <v>184</v>
      </c>
      <c r="C55" s="195">
        <v>1680212.1</v>
      </c>
      <c r="D55" s="195">
        <v>125668.30000000002</v>
      </c>
      <c r="E55" s="195">
        <v>340548.80000000005</v>
      </c>
      <c r="F55" s="195">
        <v>1649998.9999999998</v>
      </c>
      <c r="G55" s="195">
        <v>35345.300000000003</v>
      </c>
      <c r="H55" s="195">
        <v>3831773.5</v>
      </c>
      <c r="I55" s="195">
        <v>809143.4</v>
      </c>
      <c r="J55" s="196">
        <v>4640916.9000000004</v>
      </c>
    </row>
    <row r="56" spans="1:10" ht="11.25" customHeight="1">
      <c r="A56" s="167" t="s">
        <v>185</v>
      </c>
      <c r="B56" s="168" t="s">
        <v>186</v>
      </c>
      <c r="C56" s="195">
        <v>-199550.5</v>
      </c>
      <c r="D56" s="195">
        <v>44220.899999999965</v>
      </c>
      <c r="E56" s="195">
        <v>-281512.50000000006</v>
      </c>
      <c r="F56" s="195">
        <v>-22427.699999999721</v>
      </c>
      <c r="G56" s="195">
        <v>-25692.000000000004</v>
      </c>
      <c r="H56" s="195">
        <v>-484961.79999999981</v>
      </c>
      <c r="I56" s="195">
        <v>-269994.60000000009</v>
      </c>
      <c r="J56" s="196">
        <v>-754956.39999999991</v>
      </c>
    </row>
    <row r="57" spans="1:10" ht="6.75" customHeight="1">
      <c r="A57" s="167"/>
      <c r="B57" s="168"/>
      <c r="C57" s="202"/>
      <c r="D57" s="202"/>
      <c r="E57" s="202"/>
      <c r="F57" s="202"/>
      <c r="G57" s="202"/>
      <c r="H57" s="202"/>
      <c r="I57" s="202"/>
      <c r="J57" s="196"/>
    </row>
    <row r="58" spans="1:10" ht="11.25" customHeight="1">
      <c r="A58" s="167" t="s">
        <v>187</v>
      </c>
      <c r="B58" s="168" t="s">
        <v>188</v>
      </c>
      <c r="C58" s="195">
        <v>0</v>
      </c>
      <c r="D58" s="195">
        <v>4263.6000000000004</v>
      </c>
      <c r="E58" s="195">
        <v>281701.2</v>
      </c>
      <c r="F58" s="195">
        <v>378857.1</v>
      </c>
      <c r="G58" s="195">
        <v>25692</v>
      </c>
      <c r="H58" s="195">
        <v>690513.89999999991</v>
      </c>
      <c r="I58" s="195">
        <v>364567.69999999995</v>
      </c>
      <c r="J58" s="196">
        <v>1055081.5999999999</v>
      </c>
    </row>
    <row r="59" spans="1:10" ht="11.25" customHeight="1">
      <c r="A59" s="165"/>
      <c r="B59" s="166" t="s">
        <v>189</v>
      </c>
      <c r="C59" s="197">
        <v>0</v>
      </c>
      <c r="D59" s="197">
        <v>0</v>
      </c>
      <c r="E59" s="197">
        <v>114551.70000000001</v>
      </c>
      <c r="F59" s="197">
        <v>284308</v>
      </c>
      <c r="G59" s="197">
        <v>25692</v>
      </c>
      <c r="H59" s="198">
        <v>424551.7</v>
      </c>
      <c r="I59" s="197">
        <v>220580.2</v>
      </c>
      <c r="J59" s="199">
        <v>645131.9</v>
      </c>
    </row>
    <row r="60" spans="1:10" ht="11.25" customHeight="1">
      <c r="A60" s="165"/>
      <c r="B60" s="166" t="s">
        <v>190</v>
      </c>
      <c r="C60" s="197">
        <v>0</v>
      </c>
      <c r="D60" s="197">
        <v>3177.2</v>
      </c>
      <c r="E60" s="197">
        <v>26153.8</v>
      </c>
      <c r="F60" s="197">
        <v>0</v>
      </c>
      <c r="G60" s="197">
        <v>0</v>
      </c>
      <c r="H60" s="198">
        <v>29331</v>
      </c>
      <c r="I60" s="203">
        <v>98745.099999999991</v>
      </c>
      <c r="J60" s="199">
        <v>128076.09999999999</v>
      </c>
    </row>
    <row r="61" spans="1:10" ht="11.25" customHeight="1">
      <c r="A61" s="165"/>
      <c r="B61" s="166" t="s">
        <v>191</v>
      </c>
      <c r="C61" s="197">
        <v>0</v>
      </c>
      <c r="D61" s="197">
        <v>86.4</v>
      </c>
      <c r="E61" s="197">
        <v>0</v>
      </c>
      <c r="F61" s="197">
        <v>0</v>
      </c>
      <c r="G61" s="197">
        <v>0</v>
      </c>
      <c r="H61" s="198">
        <v>86.4</v>
      </c>
      <c r="I61" s="197">
        <v>77.099999999999994</v>
      </c>
      <c r="J61" s="199">
        <v>163.5</v>
      </c>
    </row>
    <row r="62" spans="1:10" ht="11.25" customHeight="1">
      <c r="A62" s="165"/>
      <c r="B62" s="166" t="s">
        <v>192</v>
      </c>
      <c r="C62" s="197">
        <v>0</v>
      </c>
      <c r="D62" s="197">
        <v>1000</v>
      </c>
      <c r="E62" s="197">
        <v>137894.70000000001</v>
      </c>
      <c r="F62" s="197">
        <v>94549.1</v>
      </c>
      <c r="G62" s="197">
        <v>0</v>
      </c>
      <c r="H62" s="198">
        <v>233443.80000000002</v>
      </c>
      <c r="I62" s="197">
        <v>45165.299999999996</v>
      </c>
      <c r="J62" s="199">
        <v>278609.10000000003</v>
      </c>
    </row>
    <row r="63" spans="1:10" ht="11.25" customHeight="1">
      <c r="A63" s="165"/>
      <c r="B63" s="166" t="s">
        <v>193</v>
      </c>
      <c r="C63" s="197">
        <v>0</v>
      </c>
      <c r="D63" s="197">
        <v>0</v>
      </c>
      <c r="E63" s="197">
        <v>0</v>
      </c>
      <c r="F63" s="197">
        <v>0</v>
      </c>
      <c r="G63" s="197">
        <v>0</v>
      </c>
      <c r="H63" s="198">
        <v>0</v>
      </c>
      <c r="I63" s="197">
        <v>0</v>
      </c>
      <c r="J63" s="199">
        <v>0</v>
      </c>
    </row>
    <row r="64" spans="1:10" ht="12" customHeight="1">
      <c r="A64" s="165"/>
      <c r="B64" s="166" t="s">
        <v>194</v>
      </c>
      <c r="C64" s="197">
        <v>0</v>
      </c>
      <c r="D64" s="197">
        <v>0</v>
      </c>
      <c r="E64" s="197">
        <v>3101</v>
      </c>
      <c r="F64" s="197">
        <v>0</v>
      </c>
      <c r="G64" s="197">
        <v>0</v>
      </c>
      <c r="H64" s="198">
        <v>3101</v>
      </c>
      <c r="I64" s="197">
        <v>0</v>
      </c>
      <c r="J64" s="199">
        <v>3101</v>
      </c>
    </row>
    <row r="65" spans="1:10" ht="11.25" customHeight="1">
      <c r="A65" s="167" t="s">
        <v>195</v>
      </c>
      <c r="B65" s="168" t="s">
        <v>196</v>
      </c>
      <c r="C65" s="195">
        <v>645131.9</v>
      </c>
      <c r="D65" s="195">
        <v>128076.09999999999</v>
      </c>
      <c r="E65" s="195">
        <v>163.5</v>
      </c>
      <c r="F65" s="195">
        <v>278609.10000000003</v>
      </c>
      <c r="G65" s="195">
        <v>0</v>
      </c>
      <c r="H65" s="195">
        <v>1051980.6000000001</v>
      </c>
      <c r="I65" s="195">
        <v>3101</v>
      </c>
      <c r="J65" s="196">
        <v>1055081.6000000001</v>
      </c>
    </row>
    <row r="66" spans="1:10" ht="6.75" customHeight="1">
      <c r="A66" s="167"/>
      <c r="B66" s="168"/>
      <c r="C66" s="195"/>
      <c r="D66" s="195"/>
      <c r="E66" s="195"/>
      <c r="F66" s="195"/>
      <c r="G66" s="195"/>
      <c r="H66" s="195"/>
      <c r="I66" s="195"/>
      <c r="J66" s="196"/>
    </row>
    <row r="67" spans="1:10" ht="12" customHeight="1">
      <c r="A67" s="167" t="s">
        <v>197</v>
      </c>
      <c r="B67" s="168" t="s">
        <v>198</v>
      </c>
      <c r="C67" s="202">
        <v>1480661.6</v>
      </c>
      <c r="D67" s="202">
        <v>174152.8</v>
      </c>
      <c r="E67" s="202">
        <v>340737.5</v>
      </c>
      <c r="F67" s="202">
        <v>2006428.4</v>
      </c>
      <c r="G67" s="202">
        <v>35345.300000000003</v>
      </c>
      <c r="H67" s="195">
        <v>4037325.5999999996</v>
      </c>
      <c r="I67" s="202">
        <v>903716.49999999988</v>
      </c>
      <c r="J67" s="196">
        <v>4941042.0999999996</v>
      </c>
    </row>
    <row r="68" spans="1:10" ht="12.75" customHeight="1">
      <c r="A68" s="167" t="s">
        <v>199</v>
      </c>
      <c r="B68" s="168" t="s">
        <v>200</v>
      </c>
      <c r="C68" s="195">
        <v>1782755.6</v>
      </c>
      <c r="D68" s="195">
        <v>253744.40000000002</v>
      </c>
      <c r="E68" s="195">
        <v>340379.9</v>
      </c>
      <c r="F68" s="195">
        <v>1928608.0999999999</v>
      </c>
      <c r="G68" s="195">
        <v>35345.300000000003</v>
      </c>
      <c r="H68" s="195">
        <v>4340833.3</v>
      </c>
      <c r="I68" s="195">
        <v>810693.20000000007</v>
      </c>
      <c r="J68" s="196">
        <v>5151526.5</v>
      </c>
    </row>
    <row r="69" spans="1:10" ht="15" customHeight="1" thickBot="1">
      <c r="A69" s="167" t="s">
        <v>201</v>
      </c>
      <c r="B69" s="168" t="s">
        <v>202</v>
      </c>
      <c r="C69" s="202">
        <v>2325344</v>
      </c>
      <c r="D69" s="202">
        <v>253744.40000000002</v>
      </c>
      <c r="E69" s="202">
        <v>340712.30000000005</v>
      </c>
      <c r="F69" s="202">
        <v>1928608.0999999999</v>
      </c>
      <c r="G69" s="202">
        <v>35345.300000000003</v>
      </c>
      <c r="H69" s="195">
        <v>4883754.0999999996</v>
      </c>
      <c r="I69" s="202">
        <v>812244.4</v>
      </c>
      <c r="J69" s="196">
        <v>5695998.5</v>
      </c>
    </row>
    <row r="70" spans="1:10" s="161" customFormat="1" ht="17.25" customHeight="1">
      <c r="A70" s="163" t="s">
        <v>203</v>
      </c>
      <c r="B70" s="164" t="s">
        <v>213</v>
      </c>
      <c r="C70" s="204">
        <v>-302094</v>
      </c>
      <c r="D70" s="204">
        <v>-79591.600000000035</v>
      </c>
      <c r="E70" s="204">
        <v>357.59999999997672</v>
      </c>
      <c r="F70" s="204">
        <v>77820.300000000047</v>
      </c>
      <c r="G70" s="204">
        <v>0</v>
      </c>
      <c r="H70" s="204">
        <v>-303507.7</v>
      </c>
      <c r="I70" s="204">
        <v>93023.299999999814</v>
      </c>
      <c r="J70" s="205">
        <v>-210484.4000000002</v>
      </c>
    </row>
    <row r="71" spans="1:10" ht="17.25" customHeight="1" thickBot="1">
      <c r="A71" s="206" t="s">
        <v>204</v>
      </c>
      <c r="B71" s="207" t="s">
        <v>214</v>
      </c>
      <c r="C71" s="208">
        <v>-844682.39999999991</v>
      </c>
      <c r="D71" s="208">
        <v>-79591.600000000035</v>
      </c>
      <c r="E71" s="208">
        <v>25.199999999953434</v>
      </c>
      <c r="F71" s="208">
        <v>77820.300000000047</v>
      </c>
      <c r="G71" s="208">
        <v>0</v>
      </c>
      <c r="H71" s="208">
        <v>-846428.5</v>
      </c>
      <c r="I71" s="208">
        <v>91472.09999999986</v>
      </c>
      <c r="J71" s="209">
        <v>-754956.40000000014</v>
      </c>
    </row>
    <row r="72" spans="1:10" ht="3.95" customHeight="1">
      <c r="A72" s="210"/>
      <c r="B72" s="211"/>
      <c r="C72" s="212"/>
      <c r="D72" s="212"/>
      <c r="E72" s="212"/>
      <c r="F72" s="212"/>
      <c r="G72" s="212"/>
      <c r="H72" s="212"/>
      <c r="I72" s="212"/>
      <c r="J72" s="213"/>
    </row>
    <row r="73" spans="1:10">
      <c r="A73" s="214"/>
      <c r="B73" s="215" t="s">
        <v>205</v>
      </c>
      <c r="C73" s="197">
        <v>0</v>
      </c>
      <c r="D73" s="197">
        <v>0</v>
      </c>
      <c r="E73" s="197">
        <v>0</v>
      </c>
      <c r="F73" s="197">
        <v>0</v>
      </c>
      <c r="G73" s="197">
        <v>0</v>
      </c>
      <c r="H73" s="198">
        <v>0</v>
      </c>
      <c r="I73" s="197">
        <v>0</v>
      </c>
      <c r="J73" s="199">
        <v>0</v>
      </c>
    </row>
    <row r="74" spans="1:10">
      <c r="A74" s="214"/>
      <c r="B74" s="215" t="s">
        <v>206</v>
      </c>
      <c r="C74" s="197">
        <v>0</v>
      </c>
      <c r="D74" s="197">
        <v>0</v>
      </c>
      <c r="E74" s="197">
        <v>6.4</v>
      </c>
      <c r="F74" s="197">
        <v>10244.700000000001</v>
      </c>
      <c r="G74" s="197">
        <v>0</v>
      </c>
      <c r="H74" s="198">
        <v>10251.1</v>
      </c>
      <c r="I74" s="197">
        <v>0</v>
      </c>
      <c r="J74" s="199">
        <v>10251.1</v>
      </c>
    </row>
    <row r="75" spans="1:10" ht="15" customHeight="1">
      <c r="A75" s="214"/>
      <c r="B75" s="215" t="s">
        <v>207</v>
      </c>
      <c r="C75" s="197">
        <v>10001</v>
      </c>
      <c r="D75" s="197">
        <v>0</v>
      </c>
      <c r="E75" s="197">
        <v>0</v>
      </c>
      <c r="F75" s="197">
        <v>0</v>
      </c>
      <c r="G75" s="197">
        <v>0</v>
      </c>
      <c r="H75" s="198">
        <v>10001</v>
      </c>
      <c r="I75" s="197">
        <v>250.1</v>
      </c>
      <c r="J75" s="199">
        <v>10251.1</v>
      </c>
    </row>
    <row r="76" spans="1:10" ht="3.75" customHeight="1" thickBot="1">
      <c r="A76" s="216"/>
      <c r="B76" s="217"/>
      <c r="C76" s="218"/>
      <c r="D76" s="218"/>
      <c r="E76" s="218"/>
      <c r="F76" s="218"/>
      <c r="G76" s="218"/>
      <c r="H76" s="218"/>
      <c r="I76" s="218"/>
      <c r="J76" s="219"/>
    </row>
    <row r="77" spans="1:10" s="268" customFormat="1" ht="15">
      <c r="A77" s="163" t="s">
        <v>221</v>
      </c>
      <c r="B77" s="164" t="s">
        <v>222</v>
      </c>
      <c r="C77" s="266">
        <v>3867061.1</v>
      </c>
      <c r="D77" s="266">
        <v>141870.69999999998</v>
      </c>
      <c r="E77" s="266">
        <v>18372</v>
      </c>
      <c r="F77" s="266">
        <v>39769.199999999997</v>
      </c>
      <c r="G77" s="266">
        <v>0</v>
      </c>
      <c r="H77" s="266">
        <v>4067073.0000000005</v>
      </c>
      <c r="I77" s="266">
        <v>253781.50000000003</v>
      </c>
      <c r="J77" s="267">
        <v>4320854.4999999991</v>
      </c>
    </row>
    <row r="78" spans="1:10" s="268" customFormat="1" ht="15">
      <c r="A78" s="165"/>
      <c r="B78" s="166" t="s">
        <v>223</v>
      </c>
      <c r="C78" s="269">
        <v>769549.1</v>
      </c>
      <c r="D78" s="269">
        <v>370.4</v>
      </c>
      <c r="E78" s="269">
        <v>7</v>
      </c>
      <c r="F78" s="269">
        <v>33133.699999999997</v>
      </c>
      <c r="G78" s="269">
        <v>0</v>
      </c>
      <c r="H78" s="270">
        <v>803060.2</v>
      </c>
      <c r="I78" s="269">
        <v>235726.2</v>
      </c>
      <c r="J78" s="271">
        <v>1038786.3999999999</v>
      </c>
    </row>
    <row r="79" spans="1:10" s="268" customFormat="1" ht="15">
      <c r="A79" s="165"/>
      <c r="B79" s="166" t="s">
        <v>224</v>
      </c>
      <c r="C79" s="270">
        <v>3094310.4</v>
      </c>
      <c r="D79" s="270">
        <v>141500.29999999999</v>
      </c>
      <c r="E79" s="270">
        <v>15858</v>
      </c>
      <c r="F79" s="270">
        <v>0</v>
      </c>
      <c r="G79" s="270">
        <v>0</v>
      </c>
      <c r="H79" s="270">
        <v>3251668.6999999997</v>
      </c>
      <c r="I79" s="270">
        <v>12423.7</v>
      </c>
      <c r="J79" s="271">
        <v>3264092.4</v>
      </c>
    </row>
    <row r="80" spans="1:10" s="268" customFormat="1" ht="15">
      <c r="A80" s="165"/>
      <c r="B80" s="166" t="s">
        <v>225</v>
      </c>
      <c r="C80" s="269">
        <v>1697952</v>
      </c>
      <c r="D80" s="269">
        <v>0</v>
      </c>
      <c r="E80" s="269">
        <v>0</v>
      </c>
      <c r="F80" s="269">
        <v>0</v>
      </c>
      <c r="G80" s="269">
        <v>0</v>
      </c>
      <c r="H80" s="270">
        <v>1697952</v>
      </c>
      <c r="I80" s="269">
        <v>2.2000000000000002</v>
      </c>
      <c r="J80" s="271">
        <v>1697954.2</v>
      </c>
    </row>
    <row r="81" spans="1:10" s="268" customFormat="1" ht="15">
      <c r="A81" s="165"/>
      <c r="B81" s="166" t="s">
        <v>226</v>
      </c>
      <c r="C81" s="269">
        <v>1189546.3999999999</v>
      </c>
      <c r="D81" s="269">
        <v>141500.29999999999</v>
      </c>
      <c r="E81" s="269">
        <v>15858</v>
      </c>
      <c r="F81" s="269">
        <v>0</v>
      </c>
      <c r="G81" s="269">
        <v>0</v>
      </c>
      <c r="H81" s="270">
        <v>1346904.7</v>
      </c>
      <c r="I81" s="269">
        <v>0</v>
      </c>
      <c r="J81" s="271">
        <v>1346904.7</v>
      </c>
    </row>
    <row r="82" spans="1:10" s="268" customFormat="1" ht="15">
      <c r="A82" s="165"/>
      <c r="B82" s="166" t="s">
        <v>227</v>
      </c>
      <c r="C82" s="269">
        <v>206812</v>
      </c>
      <c r="D82" s="269">
        <v>0</v>
      </c>
      <c r="E82" s="269">
        <v>0</v>
      </c>
      <c r="F82" s="269">
        <v>0</v>
      </c>
      <c r="G82" s="269">
        <v>0</v>
      </c>
      <c r="H82" s="270">
        <v>206812</v>
      </c>
      <c r="I82" s="269">
        <v>12421.5</v>
      </c>
      <c r="J82" s="271">
        <v>219233.5</v>
      </c>
    </row>
    <row r="83" spans="1:10" s="268" customFormat="1" ht="15">
      <c r="A83" s="165"/>
      <c r="B83" s="166" t="s">
        <v>228</v>
      </c>
      <c r="C83" s="269">
        <v>0</v>
      </c>
      <c r="D83" s="269">
        <v>0</v>
      </c>
      <c r="E83" s="269">
        <v>0</v>
      </c>
      <c r="F83" s="269">
        <v>0</v>
      </c>
      <c r="G83" s="269">
        <v>0</v>
      </c>
      <c r="H83" s="270">
        <v>0</v>
      </c>
      <c r="I83" s="269">
        <v>5631.5999999999995</v>
      </c>
      <c r="J83" s="271">
        <v>5631.5999999999995</v>
      </c>
    </row>
    <row r="84" spans="1:10" s="268" customFormat="1" ht="15">
      <c r="A84" s="165"/>
      <c r="B84" s="166" t="s">
        <v>229</v>
      </c>
      <c r="C84" s="269">
        <v>3201.6</v>
      </c>
      <c r="D84" s="269">
        <v>0</v>
      </c>
      <c r="E84" s="269">
        <v>2507</v>
      </c>
      <c r="F84" s="269">
        <v>6635.5</v>
      </c>
      <c r="G84" s="269">
        <v>0</v>
      </c>
      <c r="H84" s="270">
        <v>12344.1</v>
      </c>
      <c r="I84" s="269">
        <v>0</v>
      </c>
      <c r="J84" s="271">
        <v>12344.1</v>
      </c>
    </row>
    <row r="85" spans="1:10" s="268" customFormat="1" ht="15">
      <c r="A85" s="167" t="s">
        <v>230</v>
      </c>
      <c r="B85" s="168" t="s">
        <v>231</v>
      </c>
      <c r="C85" s="272">
        <v>3012377.7</v>
      </c>
      <c r="D85" s="272">
        <v>62279.100000000006</v>
      </c>
      <c r="E85" s="272">
        <v>18403.599999999999</v>
      </c>
      <c r="F85" s="272">
        <v>127834.2</v>
      </c>
      <c r="G85" s="272">
        <v>0</v>
      </c>
      <c r="H85" s="272">
        <v>3220894.6000000006</v>
      </c>
      <c r="I85" s="272">
        <v>345003.5</v>
      </c>
      <c r="J85" s="273">
        <v>3565898.1</v>
      </c>
    </row>
    <row r="86" spans="1:10" s="268" customFormat="1" ht="15">
      <c r="A86" s="165"/>
      <c r="B86" s="166" t="s">
        <v>179</v>
      </c>
      <c r="C86" s="269">
        <v>617567.4</v>
      </c>
      <c r="D86" s="269">
        <v>59969.200000000004</v>
      </c>
      <c r="E86" s="269">
        <v>14753.7</v>
      </c>
      <c r="F86" s="269">
        <v>100998.29999999999</v>
      </c>
      <c r="G86" s="269">
        <v>0</v>
      </c>
      <c r="H86" s="270">
        <v>793288.59999999986</v>
      </c>
      <c r="I86" s="269">
        <v>281365.3</v>
      </c>
      <c r="J86" s="271">
        <v>1074653.8999999999</v>
      </c>
    </row>
    <row r="87" spans="1:10" s="268" customFormat="1" ht="15">
      <c r="A87" s="165"/>
      <c r="B87" s="166" t="s">
        <v>232</v>
      </c>
      <c r="C87" s="270">
        <v>2385667.8000000003</v>
      </c>
      <c r="D87" s="270">
        <v>0</v>
      </c>
      <c r="E87" s="270">
        <v>2772.3</v>
      </c>
      <c r="F87" s="270">
        <v>26821.8</v>
      </c>
      <c r="G87" s="270">
        <v>0</v>
      </c>
      <c r="H87" s="270">
        <v>2415261.9</v>
      </c>
      <c r="I87" s="270">
        <v>63638.2</v>
      </c>
      <c r="J87" s="271">
        <v>2478900.1</v>
      </c>
    </row>
    <row r="88" spans="1:10" s="268" customFormat="1" ht="15">
      <c r="A88" s="165"/>
      <c r="B88" s="166" t="s">
        <v>233</v>
      </c>
      <c r="C88" s="269">
        <v>1409081.1</v>
      </c>
      <c r="D88" s="269">
        <v>0</v>
      </c>
      <c r="E88" s="269">
        <v>0</v>
      </c>
      <c r="F88" s="269">
        <v>0</v>
      </c>
      <c r="G88" s="269">
        <v>0</v>
      </c>
      <c r="H88" s="270">
        <v>1409081.1</v>
      </c>
      <c r="I88" s="269">
        <v>16688.7</v>
      </c>
      <c r="J88" s="271">
        <v>1425769.8</v>
      </c>
    </row>
    <row r="89" spans="1:10" s="268" customFormat="1" ht="15">
      <c r="A89" s="165"/>
      <c r="B89" s="166" t="s">
        <v>234</v>
      </c>
      <c r="C89" s="269">
        <v>966234.5</v>
      </c>
      <c r="D89" s="269">
        <v>0</v>
      </c>
      <c r="E89" s="269">
        <v>2507</v>
      </c>
      <c r="F89" s="269">
        <v>0</v>
      </c>
      <c r="G89" s="269">
        <v>0</v>
      </c>
      <c r="H89" s="270">
        <v>968741.5</v>
      </c>
      <c r="I89" s="269">
        <v>12473.9</v>
      </c>
      <c r="J89" s="271">
        <v>981215.4</v>
      </c>
    </row>
    <row r="90" spans="1:10" s="268" customFormat="1" ht="15">
      <c r="A90" s="274"/>
      <c r="B90" s="166" t="s">
        <v>235</v>
      </c>
      <c r="C90" s="269">
        <v>10352.200000000001</v>
      </c>
      <c r="D90" s="269">
        <v>0</v>
      </c>
      <c r="E90" s="269">
        <v>265.3</v>
      </c>
      <c r="F90" s="269">
        <v>26821.8</v>
      </c>
      <c r="G90" s="269">
        <v>0</v>
      </c>
      <c r="H90" s="270">
        <v>37439.300000000003</v>
      </c>
      <c r="I90" s="269">
        <v>34475.599999999999</v>
      </c>
      <c r="J90" s="271">
        <v>71914.899999999994</v>
      </c>
    </row>
    <row r="91" spans="1:10" s="268" customFormat="1" ht="15">
      <c r="A91" s="274"/>
      <c r="B91" s="166" t="s">
        <v>236</v>
      </c>
      <c r="C91" s="269">
        <v>0</v>
      </c>
      <c r="D91" s="269">
        <v>0</v>
      </c>
      <c r="E91" s="269">
        <v>0</v>
      </c>
      <c r="F91" s="269">
        <v>0</v>
      </c>
      <c r="G91" s="269">
        <v>0</v>
      </c>
      <c r="H91" s="270">
        <v>0</v>
      </c>
      <c r="I91" s="269">
        <v>0</v>
      </c>
      <c r="J91" s="271">
        <v>0</v>
      </c>
    </row>
    <row r="92" spans="1:10" s="268" customFormat="1" ht="15.75" thickBot="1">
      <c r="A92" s="275"/>
      <c r="B92" s="276" t="s">
        <v>237</v>
      </c>
      <c r="C92" s="277">
        <v>9142.5</v>
      </c>
      <c r="D92" s="277">
        <v>2309.9</v>
      </c>
      <c r="E92" s="277">
        <v>877.6</v>
      </c>
      <c r="F92" s="277">
        <v>14.1</v>
      </c>
      <c r="G92" s="277">
        <v>0</v>
      </c>
      <c r="H92" s="278">
        <v>12344.1</v>
      </c>
      <c r="I92" s="277">
        <v>0</v>
      </c>
      <c r="J92" s="279">
        <v>12344.1</v>
      </c>
    </row>
    <row r="93" spans="1:10" s="174" customFormat="1" ht="3.75" customHeight="1">
      <c r="A93" s="253"/>
      <c r="B93" s="254"/>
      <c r="C93" s="254"/>
      <c r="D93" s="254"/>
      <c r="E93" s="254"/>
      <c r="F93" s="254"/>
      <c r="G93" s="254"/>
      <c r="H93" s="254"/>
      <c r="I93" s="254"/>
      <c r="J93" s="254"/>
    </row>
    <row r="94" spans="1:10" s="174" customFormat="1" ht="12" customHeight="1">
      <c r="A94" s="255" t="s">
        <v>216</v>
      </c>
      <c r="B94" s="168"/>
      <c r="C94" s="256"/>
      <c r="D94" s="256"/>
      <c r="E94" s="256"/>
      <c r="F94" s="256"/>
      <c r="G94" s="256"/>
      <c r="H94" s="256"/>
      <c r="I94" s="256"/>
      <c r="J94" s="257"/>
    </row>
    <row r="95" spans="1:10" s="249" customFormat="1" ht="3" customHeight="1">
      <c r="A95" s="258"/>
      <c r="B95" s="292"/>
      <c r="C95" s="292"/>
      <c r="D95" s="292"/>
      <c r="E95" s="292"/>
      <c r="F95" s="292"/>
      <c r="G95" s="292"/>
      <c r="H95" s="292"/>
      <c r="I95" s="292"/>
      <c r="J95" s="292"/>
    </row>
    <row r="96" spans="1:10" s="249" customFormat="1" ht="13.5" customHeight="1">
      <c r="A96" s="248"/>
      <c r="B96" s="288" t="s">
        <v>217</v>
      </c>
      <c r="C96" s="288"/>
      <c r="D96" s="288"/>
      <c r="E96" s="288"/>
      <c r="F96" s="288"/>
      <c r="G96" s="288"/>
      <c r="H96" s="288"/>
      <c r="I96" s="288"/>
      <c r="J96" s="288"/>
    </row>
    <row r="97" spans="1:10" s="174" customFormat="1" ht="13.5" customHeight="1">
      <c r="A97" s="249"/>
      <c r="B97" s="252" t="s">
        <v>218</v>
      </c>
      <c r="C97" s="247"/>
      <c r="D97" s="247"/>
      <c r="E97" s="247"/>
      <c r="F97" s="247"/>
      <c r="G97" s="247"/>
      <c r="H97" s="247"/>
      <c r="I97" s="247"/>
      <c r="J97" s="247"/>
    </row>
    <row r="98" spans="1:10" ht="6.75" customHeight="1">
      <c r="A98" s="259"/>
      <c r="B98" s="260"/>
      <c r="C98" s="260"/>
      <c r="D98" s="260"/>
      <c r="E98" s="260"/>
      <c r="F98" s="260"/>
      <c r="G98" s="260"/>
      <c r="H98" s="260"/>
      <c r="I98" s="260"/>
      <c r="J98" s="260"/>
    </row>
    <row r="99" spans="1:10" ht="12.75" customHeight="1">
      <c r="A99" s="222" t="s">
        <v>219</v>
      </c>
      <c r="B99" s="247"/>
      <c r="C99" s="247"/>
      <c r="D99" s="261"/>
      <c r="E99" s="261"/>
      <c r="F99" s="261"/>
      <c r="G99" s="261"/>
      <c r="H99" s="261"/>
      <c r="I99" s="261"/>
      <c r="J99" s="262"/>
    </row>
    <row r="102" spans="1:10">
      <c r="C102" s="280"/>
      <c r="D102" s="280"/>
      <c r="E102" s="280"/>
      <c r="F102" s="280"/>
      <c r="G102" s="280"/>
      <c r="H102" s="280"/>
      <c r="I102" s="280"/>
      <c r="J102" s="280"/>
    </row>
    <row r="104" spans="1:10">
      <c r="C104" s="203"/>
      <c r="D104" s="281"/>
    </row>
  </sheetData>
  <mergeCells count="6">
    <mergeCell ref="B96:J96"/>
    <mergeCell ref="A3:J3"/>
    <mergeCell ref="A4:J4"/>
    <mergeCell ref="A5:J5"/>
    <mergeCell ref="C6:H6"/>
    <mergeCell ref="B95:J95"/>
  </mergeCells>
  <printOptions horizontalCentered="1"/>
  <pageMargins left="0.19685039370078741" right="0.19685039370078741" top="0.98425196850393704" bottom="0.19685039370078741" header="0" footer="0"/>
  <pageSetup paperSize="9" scale="6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U122"/>
  <sheetViews>
    <sheetView showGridLines="0" view="pageBreakPreview" topLeftCell="A7" zoomScale="85" zoomScaleNormal="90" zoomScaleSheetLayoutView="85" workbookViewId="0">
      <selection activeCell="T72" sqref="T72"/>
    </sheetView>
  </sheetViews>
  <sheetFormatPr baseColWidth="10" defaultRowHeight="15.75" outlineLevelRow="1"/>
  <cols>
    <col min="1" max="1" width="5.42578125" style="131" customWidth="1"/>
    <col min="2" max="2" width="4.5703125" style="14" customWidth="1"/>
    <col min="3" max="3" width="4.42578125" style="14" customWidth="1"/>
    <col min="4" max="4" width="4" style="16" customWidth="1"/>
    <col min="5" max="5" width="2.42578125" style="17" customWidth="1"/>
    <col min="6" max="6" width="46.5703125" style="18" customWidth="1"/>
    <col min="7" max="7" width="15.5703125" style="146" bestFit="1" customWidth="1"/>
    <col min="8" max="8" width="15.140625" style="147" bestFit="1" customWidth="1"/>
    <col min="9" max="9" width="12" style="131" bestFit="1" customWidth="1"/>
    <col min="10" max="10" width="13" style="156" customWidth="1"/>
    <col min="11" max="11" width="2.42578125" style="131" customWidth="1"/>
    <col min="12" max="12" width="18.7109375" style="131" bestFit="1" customWidth="1"/>
    <col min="13" max="13" width="18.28515625" style="131" bestFit="1" customWidth="1"/>
    <col min="14" max="14" width="11.5703125" style="131" bestFit="1" customWidth="1"/>
    <col min="15" max="15" width="15.7109375" style="131" customWidth="1"/>
  </cols>
  <sheetData>
    <row r="1" spans="2:15" ht="15">
      <c r="B1" s="171"/>
      <c r="C1" s="171"/>
      <c r="D1" s="171"/>
      <c r="E1" s="171"/>
      <c r="F1" s="171"/>
    </row>
    <row r="2" spans="2:15" s="14" customFormat="1" ht="21">
      <c r="C2" s="284"/>
      <c r="D2" s="284"/>
      <c r="E2" s="284"/>
      <c r="F2" s="284"/>
      <c r="G2" s="284"/>
      <c r="H2" s="284"/>
      <c r="I2" s="284"/>
      <c r="J2" s="284"/>
      <c r="K2" s="284"/>
      <c r="L2" s="284"/>
      <c r="M2" s="284"/>
      <c r="N2" s="284"/>
      <c r="O2" s="284"/>
    </row>
    <row r="3" spans="2:15" s="14" customFormat="1" ht="16.5" customHeight="1">
      <c r="C3" s="293" t="s">
        <v>209</v>
      </c>
      <c r="D3" s="293"/>
      <c r="E3" s="293"/>
      <c r="F3" s="293"/>
      <c r="G3" s="293"/>
      <c r="H3" s="293"/>
      <c r="I3" s="293"/>
      <c r="J3" s="293"/>
      <c r="K3" s="293"/>
      <c r="L3" s="293"/>
      <c r="M3" s="293"/>
      <c r="N3" s="293"/>
      <c r="O3" s="293"/>
    </row>
    <row r="4" spans="2:15" s="14" customFormat="1" ht="3.75" customHeight="1">
      <c r="C4" s="15"/>
      <c r="D4" s="15"/>
      <c r="E4" s="15"/>
      <c r="F4" s="15"/>
      <c r="G4" s="148"/>
      <c r="H4" s="149"/>
      <c r="I4" s="15"/>
      <c r="J4" s="154"/>
      <c r="K4" s="15"/>
      <c r="L4" s="15"/>
      <c r="M4" s="93"/>
      <c r="N4" s="15"/>
      <c r="O4" s="15"/>
    </row>
    <row r="5" spans="2:15" s="14" customFormat="1">
      <c r="E5" s="16"/>
      <c r="F5" s="17"/>
      <c r="G5" s="286" t="s">
        <v>44</v>
      </c>
      <c r="H5" s="286"/>
      <c r="I5" s="286" t="s">
        <v>45</v>
      </c>
      <c r="J5" s="286"/>
      <c r="K5" s="15"/>
      <c r="L5" s="287" t="s">
        <v>46</v>
      </c>
      <c r="M5" s="287"/>
      <c r="N5" s="286" t="s">
        <v>45</v>
      </c>
      <c r="O5" s="286"/>
    </row>
    <row r="6" spans="2:15" s="14" customFormat="1" ht="15.75" customHeight="1">
      <c r="E6" s="16"/>
      <c r="F6" s="17"/>
      <c r="G6" s="67">
        <v>45231</v>
      </c>
      <c r="H6" s="67">
        <v>44866</v>
      </c>
      <c r="I6" s="19" t="s">
        <v>47</v>
      </c>
      <c r="J6" s="220" t="s">
        <v>48</v>
      </c>
      <c r="K6" s="19"/>
      <c r="L6" s="151">
        <v>2023</v>
      </c>
      <c r="M6" s="151">
        <v>2022</v>
      </c>
      <c r="N6" s="19" t="s">
        <v>47</v>
      </c>
      <c r="O6" s="19" t="s">
        <v>48</v>
      </c>
    </row>
    <row r="7" spans="2:15" s="14" customFormat="1" ht="6" customHeight="1">
      <c r="C7" s="21"/>
      <c r="D7" s="21"/>
      <c r="E7" s="21"/>
      <c r="F7" s="22"/>
      <c r="G7" s="152"/>
      <c r="H7" s="153"/>
      <c r="I7" s="19"/>
      <c r="J7" s="221"/>
      <c r="K7" s="15"/>
      <c r="L7" s="154"/>
      <c r="M7" s="155"/>
      <c r="N7" s="15"/>
      <c r="O7" s="15"/>
    </row>
    <row r="8" spans="2:15">
      <c r="B8" s="23" t="s">
        <v>0</v>
      </c>
      <c r="C8" s="23"/>
      <c r="D8" s="23"/>
      <c r="E8" s="23"/>
      <c r="F8" s="23"/>
      <c r="G8" s="226">
        <v>3885960.5</v>
      </c>
      <c r="H8" s="226">
        <v>1422492.4</v>
      </c>
      <c r="I8" s="25">
        <v>1.7317970204972628</v>
      </c>
      <c r="J8" s="229">
        <v>2463468.1</v>
      </c>
      <c r="K8" s="26"/>
      <c r="L8" s="235">
        <v>28093054.400000002</v>
      </c>
      <c r="M8" s="235">
        <v>13461503.600000001</v>
      </c>
      <c r="N8" s="25">
        <v>1.0869180170928305</v>
      </c>
      <c r="O8" s="240">
        <v>14631550.800000001</v>
      </c>
    </row>
    <row r="9" spans="2:15" ht="15">
      <c r="B9" s="27"/>
      <c r="C9" s="27" t="s">
        <v>1</v>
      </c>
      <c r="D9" s="27"/>
      <c r="E9" s="27"/>
      <c r="F9" s="27"/>
      <c r="G9" s="223">
        <v>3166376.1</v>
      </c>
      <c r="H9" s="223">
        <v>1268686.5</v>
      </c>
      <c r="I9" s="29">
        <v>1.4957908041111811</v>
      </c>
      <c r="J9" s="230">
        <v>1897689.6</v>
      </c>
      <c r="K9" s="30"/>
      <c r="L9" s="236">
        <v>24876740.100000001</v>
      </c>
      <c r="M9" s="236">
        <v>11908613.399999999</v>
      </c>
      <c r="N9" s="29">
        <v>1.0889703330196281</v>
      </c>
      <c r="O9" s="241">
        <v>12968126.700000003</v>
      </c>
    </row>
    <row r="10" spans="2:15" ht="15" customHeight="1" outlineLevel="1">
      <c r="B10" s="32"/>
      <c r="C10" s="32"/>
      <c r="D10" s="32" t="s">
        <v>2</v>
      </c>
      <c r="E10" s="32"/>
      <c r="F10" s="32"/>
      <c r="G10" s="224">
        <v>758863.40000000014</v>
      </c>
      <c r="H10" s="224">
        <v>280291.60000000003</v>
      </c>
      <c r="I10" s="34">
        <v>1.7074068577153225</v>
      </c>
      <c r="J10" s="231">
        <v>478571.8000000001</v>
      </c>
      <c r="K10" s="35"/>
      <c r="L10" s="237">
        <v>5751387.2000000002</v>
      </c>
      <c r="M10" s="237">
        <v>2334521.5</v>
      </c>
      <c r="N10" s="34">
        <v>1.4636257151626149</v>
      </c>
      <c r="O10" s="242">
        <v>3416865.7</v>
      </c>
    </row>
    <row r="11" spans="2:15" ht="15" customHeight="1" outlineLevel="1">
      <c r="B11" s="32"/>
      <c r="C11" s="32"/>
      <c r="D11" s="32" t="s">
        <v>3</v>
      </c>
      <c r="E11" s="32"/>
      <c r="F11" s="32"/>
      <c r="G11" s="224">
        <v>340876.30000000005</v>
      </c>
      <c r="H11" s="224">
        <v>191551.4</v>
      </c>
      <c r="I11" s="34">
        <v>0.77955525253274094</v>
      </c>
      <c r="J11" s="231">
        <v>149324.90000000005</v>
      </c>
      <c r="K11" s="35"/>
      <c r="L11" s="237">
        <v>2825548.6000000006</v>
      </c>
      <c r="M11" s="237">
        <v>1489446.0999999999</v>
      </c>
      <c r="N11" s="34">
        <v>0.8970465597915902</v>
      </c>
      <c r="O11" s="242">
        <v>1336102.5000000007</v>
      </c>
    </row>
    <row r="12" spans="2:15" ht="15" customHeight="1" outlineLevel="1">
      <c r="B12" s="32"/>
      <c r="C12" s="32"/>
      <c r="D12" s="32" t="s">
        <v>52</v>
      </c>
      <c r="E12" s="32"/>
      <c r="F12" s="32"/>
      <c r="G12" s="224">
        <v>1059419.5</v>
      </c>
      <c r="H12" s="224">
        <v>427591.1</v>
      </c>
      <c r="I12" s="34">
        <v>1.4776462840316369</v>
      </c>
      <c r="J12" s="231">
        <v>631828.4</v>
      </c>
      <c r="K12" s="35"/>
      <c r="L12" s="237">
        <v>8449779</v>
      </c>
      <c r="M12" s="237">
        <v>3810594.2</v>
      </c>
      <c r="N12" s="34">
        <v>1.2174439356465716</v>
      </c>
      <c r="O12" s="242">
        <v>4639184.8</v>
      </c>
    </row>
    <row r="13" spans="2:15" ht="15" customHeight="1" outlineLevel="1">
      <c r="B13" s="32"/>
      <c r="C13" s="32"/>
      <c r="D13" s="32" t="s">
        <v>4</v>
      </c>
      <c r="E13" s="32"/>
      <c r="F13" s="32"/>
      <c r="G13" s="224">
        <v>375202.3</v>
      </c>
      <c r="H13" s="224">
        <v>136102</v>
      </c>
      <c r="I13" s="34">
        <v>1.7567728615303229</v>
      </c>
      <c r="J13" s="231">
        <v>239100.3</v>
      </c>
      <c r="K13" s="35"/>
      <c r="L13" s="237">
        <v>2667104</v>
      </c>
      <c r="M13" s="237">
        <v>1162717.7999999998</v>
      </c>
      <c r="N13" s="34">
        <v>1.2938532462477141</v>
      </c>
      <c r="O13" s="242">
        <v>1504386.2000000002</v>
      </c>
    </row>
    <row r="14" spans="2:15" ht="15" customHeight="1" outlineLevel="1">
      <c r="B14" s="32"/>
      <c r="C14" s="32"/>
      <c r="D14" s="32" t="s">
        <v>5</v>
      </c>
      <c r="E14" s="32"/>
      <c r="F14" s="32"/>
      <c r="G14" s="224">
        <v>35127.199999999997</v>
      </c>
      <c r="H14" s="224">
        <v>7658.4000000000005</v>
      </c>
      <c r="I14" s="34">
        <v>3.5867544134545071</v>
      </c>
      <c r="J14" s="231">
        <v>27468.799999999996</v>
      </c>
      <c r="K14" s="35"/>
      <c r="L14" s="237">
        <v>333201.30000000005</v>
      </c>
      <c r="M14" s="237">
        <v>142965.1</v>
      </c>
      <c r="N14" s="34">
        <v>1.3306478294352959</v>
      </c>
      <c r="O14" s="242">
        <v>190236.20000000004</v>
      </c>
    </row>
    <row r="15" spans="2:15" ht="15" customHeight="1" outlineLevel="1">
      <c r="B15" s="32"/>
      <c r="C15" s="32"/>
      <c r="D15" s="32" t="s">
        <v>6</v>
      </c>
      <c r="E15" s="32"/>
      <c r="F15" s="32"/>
      <c r="G15" s="224">
        <v>49428.7</v>
      </c>
      <c r="H15" s="224">
        <v>22328.3</v>
      </c>
      <c r="I15" s="34">
        <v>1.2137242871154541</v>
      </c>
      <c r="J15" s="231">
        <v>27100.399999999998</v>
      </c>
      <c r="K15" s="35"/>
      <c r="L15" s="237">
        <v>400705.8</v>
      </c>
      <c r="M15" s="237">
        <v>175256.19999999998</v>
      </c>
      <c r="N15" s="34">
        <v>1.286400138768272</v>
      </c>
      <c r="O15" s="242">
        <v>225449.60000000001</v>
      </c>
    </row>
    <row r="16" spans="2:15" ht="15" customHeight="1" outlineLevel="1">
      <c r="B16" s="32"/>
      <c r="C16" s="32"/>
      <c r="D16" s="32" t="s">
        <v>7</v>
      </c>
      <c r="E16" s="32"/>
      <c r="F16" s="32"/>
      <c r="G16" s="224">
        <v>96797.3</v>
      </c>
      <c r="H16" s="224">
        <v>48334.8</v>
      </c>
      <c r="I16" s="34">
        <v>1.0026419887948226</v>
      </c>
      <c r="J16" s="231">
        <v>48462.5</v>
      </c>
      <c r="K16" s="35"/>
      <c r="L16" s="237">
        <v>1147359.9000000001</v>
      </c>
      <c r="M16" s="237">
        <v>1355262.9000000001</v>
      </c>
      <c r="N16" s="34">
        <v>-0.15340418453128168</v>
      </c>
      <c r="O16" s="242">
        <v>-207903</v>
      </c>
    </row>
    <row r="17" spans="2:15" ht="15" customHeight="1" outlineLevel="1">
      <c r="B17" s="32"/>
      <c r="C17" s="32"/>
      <c r="D17" s="32" t="s">
        <v>8</v>
      </c>
      <c r="E17" s="32"/>
      <c r="F17" s="32"/>
      <c r="G17" s="224">
        <v>116813.40000000001</v>
      </c>
      <c r="H17" s="224">
        <v>54477.8</v>
      </c>
      <c r="I17" s="34">
        <v>1.1442385705737017</v>
      </c>
      <c r="J17" s="231">
        <v>62335.600000000006</v>
      </c>
      <c r="K17" s="35"/>
      <c r="L17" s="237">
        <v>953606.80000000016</v>
      </c>
      <c r="M17" s="237">
        <v>464486.1</v>
      </c>
      <c r="N17" s="34">
        <v>1.0530362480168947</v>
      </c>
      <c r="O17" s="242">
        <v>489120.70000000019</v>
      </c>
    </row>
    <row r="18" spans="2:15" ht="15" customHeight="1" outlineLevel="1">
      <c r="B18" s="32"/>
      <c r="C18" s="32"/>
      <c r="D18" s="32" t="s">
        <v>220</v>
      </c>
      <c r="E18" s="32"/>
      <c r="F18" s="32"/>
      <c r="G18" s="224">
        <v>333848</v>
      </c>
      <c r="H18" s="224">
        <v>100351.09999999999</v>
      </c>
      <c r="I18" s="34">
        <v>2.3267996065812935</v>
      </c>
      <c r="J18" s="231">
        <v>233496.90000000002</v>
      </c>
      <c r="K18" s="35"/>
      <c r="L18" s="237">
        <v>2348047.5</v>
      </c>
      <c r="M18" s="237">
        <v>973363.5</v>
      </c>
      <c r="N18" s="34">
        <v>1.4123028036288603</v>
      </c>
      <c r="O18" s="242">
        <v>1374684</v>
      </c>
    </row>
    <row r="19" spans="2:15" ht="15">
      <c r="B19" s="27"/>
      <c r="C19" s="27" t="s">
        <v>117</v>
      </c>
      <c r="D19" s="27"/>
      <c r="E19" s="27"/>
      <c r="F19" s="27"/>
      <c r="G19" s="223">
        <v>252293.7</v>
      </c>
      <c r="H19" s="223">
        <v>53804.1</v>
      </c>
      <c r="I19" s="29">
        <v>3.6891166286584109</v>
      </c>
      <c r="J19" s="230">
        <v>198489.60000000001</v>
      </c>
      <c r="K19" s="30"/>
      <c r="L19" s="236">
        <v>1627827.8</v>
      </c>
      <c r="M19" s="236">
        <v>949727.7</v>
      </c>
      <c r="N19" s="29">
        <v>0.71399423224151515</v>
      </c>
      <c r="O19" s="241">
        <v>678100.10000000009</v>
      </c>
    </row>
    <row r="20" spans="2:15" ht="15" hidden="1" customHeight="1" outlineLevel="1">
      <c r="B20" s="32"/>
      <c r="C20" s="32"/>
      <c r="D20" s="32" t="s">
        <v>111</v>
      </c>
      <c r="E20" s="32"/>
      <c r="F20" s="32"/>
      <c r="G20" s="224">
        <v>59306.1</v>
      </c>
      <c r="H20" s="224">
        <v>9471.1</v>
      </c>
      <c r="I20" s="34">
        <v>5.2617964122435614</v>
      </c>
      <c r="J20" s="231">
        <v>49835</v>
      </c>
      <c r="K20" s="35"/>
      <c r="L20" s="237">
        <v>499812.69999999995</v>
      </c>
      <c r="M20" s="237">
        <v>189276.7</v>
      </c>
      <c r="N20" s="34">
        <v>1.6406456790508281</v>
      </c>
      <c r="O20" s="242">
        <v>310535.99999999994</v>
      </c>
    </row>
    <row r="21" spans="2:15" ht="15" hidden="1" customHeight="1" outlineLevel="1">
      <c r="B21" s="32"/>
      <c r="C21" s="32"/>
      <c r="D21" s="32" t="s">
        <v>118</v>
      </c>
      <c r="E21" s="32"/>
      <c r="F21" s="32"/>
      <c r="G21" s="225">
        <v>0</v>
      </c>
      <c r="H21" s="225">
        <v>0</v>
      </c>
      <c r="I21" s="34" t="s">
        <v>112</v>
      </c>
      <c r="J21" s="231">
        <v>0</v>
      </c>
      <c r="K21" s="35"/>
      <c r="L21" s="237">
        <v>0</v>
      </c>
      <c r="M21" s="237">
        <v>464776.70000000007</v>
      </c>
      <c r="N21" s="34" t="s">
        <v>112</v>
      </c>
      <c r="O21" s="242">
        <v>-464776.70000000007</v>
      </c>
    </row>
    <row r="22" spans="2:15" ht="15" hidden="1" customHeight="1" outlineLevel="1">
      <c r="B22" s="32"/>
      <c r="C22" s="32"/>
      <c r="D22" s="32" t="s">
        <v>10</v>
      </c>
      <c r="E22" s="32"/>
      <c r="F22" s="32"/>
      <c r="G22" s="224">
        <v>192987.6</v>
      </c>
      <c r="H22" s="224">
        <v>44333</v>
      </c>
      <c r="I22" s="34">
        <v>3.3531364897480431</v>
      </c>
      <c r="J22" s="231">
        <v>148654.6</v>
      </c>
      <c r="K22" s="35"/>
      <c r="L22" s="237">
        <v>1128015.1000000001</v>
      </c>
      <c r="M22" s="237">
        <v>295674.3</v>
      </c>
      <c r="N22" s="34">
        <v>2.8150596788425646</v>
      </c>
      <c r="O22" s="242">
        <v>832340.8</v>
      </c>
    </row>
    <row r="23" spans="2:15" ht="15" collapsed="1">
      <c r="B23" s="27"/>
      <c r="C23" s="27" t="s">
        <v>11</v>
      </c>
      <c r="D23" s="27"/>
      <c r="E23" s="27"/>
      <c r="F23" s="27"/>
      <c r="G23" s="223">
        <v>467234.1</v>
      </c>
      <c r="H23" s="223">
        <v>88871.299999999988</v>
      </c>
      <c r="I23" s="29">
        <v>4.2574239377616854</v>
      </c>
      <c r="J23" s="230">
        <v>378362.8</v>
      </c>
      <c r="K23" s="30"/>
      <c r="L23" s="236">
        <v>1587802.7999999998</v>
      </c>
      <c r="M23" s="236">
        <v>571478.69999999995</v>
      </c>
      <c r="N23" s="29">
        <v>1.7784111638806483</v>
      </c>
      <c r="O23" s="241">
        <v>1016324.0999999999</v>
      </c>
    </row>
    <row r="24" spans="2:15" ht="15" hidden="1" customHeight="1" outlineLevel="1">
      <c r="B24" s="32"/>
      <c r="C24" s="32"/>
      <c r="D24" s="32" t="s">
        <v>12</v>
      </c>
      <c r="E24" s="32"/>
      <c r="F24" s="32"/>
      <c r="G24" s="224">
        <v>399257</v>
      </c>
      <c r="H24" s="224">
        <v>64739.3</v>
      </c>
      <c r="I24" s="34">
        <v>5.1671504016880005</v>
      </c>
      <c r="J24" s="231">
        <v>334517.7</v>
      </c>
      <c r="K24" s="35"/>
      <c r="L24" s="237">
        <v>1128621.8999999999</v>
      </c>
      <c r="M24" s="237">
        <v>376650.8</v>
      </c>
      <c r="N24" s="34">
        <v>1.9964675503145086</v>
      </c>
      <c r="O24" s="242">
        <v>751971.09999999986</v>
      </c>
    </row>
    <row r="25" spans="2:15" ht="15" hidden="1" customHeight="1" outlineLevel="1">
      <c r="B25" s="32"/>
      <c r="C25" s="32"/>
      <c r="D25" s="32" t="s">
        <v>13</v>
      </c>
      <c r="E25" s="32"/>
      <c r="F25" s="32"/>
      <c r="G25" s="224">
        <v>12071.400000000001</v>
      </c>
      <c r="H25" s="224">
        <v>4367.5999999999995</v>
      </c>
      <c r="I25" s="34">
        <v>1.7638520010990022</v>
      </c>
      <c r="J25" s="231">
        <v>7703.800000000002</v>
      </c>
      <c r="K25" s="35"/>
      <c r="L25" s="237">
        <v>121963.9</v>
      </c>
      <c r="M25" s="237">
        <v>70355.900000000009</v>
      </c>
      <c r="N25" s="34">
        <v>0.73352767856000667</v>
      </c>
      <c r="O25" s="242">
        <v>51607.999999999985</v>
      </c>
    </row>
    <row r="26" spans="2:15" ht="15" hidden="1" customHeight="1" outlineLevel="1">
      <c r="B26" s="32"/>
      <c r="C26" s="32"/>
      <c r="D26" s="32" t="s">
        <v>14</v>
      </c>
      <c r="E26" s="32"/>
      <c r="F26" s="32"/>
      <c r="G26" s="224">
        <v>55905.700000000004</v>
      </c>
      <c r="H26" s="224">
        <v>19764.400000000001</v>
      </c>
      <c r="I26" s="34">
        <v>1.8286059784258568</v>
      </c>
      <c r="J26" s="231">
        <v>36141.300000000003</v>
      </c>
      <c r="K26" s="35"/>
      <c r="L26" s="237">
        <v>337216.99999999994</v>
      </c>
      <c r="M26" s="237">
        <v>124472</v>
      </c>
      <c r="N26" s="34">
        <v>1.7091795745227838</v>
      </c>
      <c r="O26" s="242">
        <v>212744.99999999994</v>
      </c>
    </row>
    <row r="27" spans="2:15" ht="15" collapsed="1">
      <c r="B27" s="27"/>
      <c r="C27" s="27" t="s">
        <v>15</v>
      </c>
      <c r="D27" s="27"/>
      <c r="E27" s="27"/>
      <c r="F27" s="27"/>
      <c r="G27" s="223">
        <v>56.600000000000009</v>
      </c>
      <c r="H27" s="223">
        <v>11130.5</v>
      </c>
      <c r="I27" s="29">
        <v>-0.99491487354566277</v>
      </c>
      <c r="J27" s="230">
        <v>-11073.9</v>
      </c>
      <c r="K27" s="30"/>
      <c r="L27" s="236">
        <v>683.7000000000013</v>
      </c>
      <c r="M27" s="236">
        <v>31683.8</v>
      </c>
      <c r="N27" s="29">
        <v>-0.9784211489783422</v>
      </c>
      <c r="O27" s="241">
        <v>-31000.1</v>
      </c>
    </row>
    <row r="28" spans="2:15">
      <c r="G28" s="224"/>
      <c r="H28" s="224"/>
      <c r="I28" s="34"/>
      <c r="J28" s="231"/>
      <c r="K28" s="35"/>
      <c r="L28" s="237"/>
      <c r="M28" s="237"/>
      <c r="N28" s="34"/>
      <c r="O28" s="242"/>
    </row>
    <row r="29" spans="2:15">
      <c r="B29" s="23" t="s">
        <v>16</v>
      </c>
      <c r="C29" s="23"/>
      <c r="D29" s="23"/>
      <c r="E29" s="23"/>
      <c r="F29" s="23"/>
      <c r="G29" s="226">
        <v>4096444.9000000004</v>
      </c>
      <c r="H29" s="226">
        <v>1650330.6999999997</v>
      </c>
      <c r="I29" s="25">
        <v>1.4821963864575753</v>
      </c>
      <c r="J29" s="229">
        <v>2446114.2000000007</v>
      </c>
      <c r="K29" s="26"/>
      <c r="L29" s="235">
        <v>31266374.799999997</v>
      </c>
      <c r="M29" s="235">
        <v>14679739.499999998</v>
      </c>
      <c r="N29" s="25">
        <v>1.1298998391626771</v>
      </c>
      <c r="O29" s="240">
        <v>16586635.299999999</v>
      </c>
    </row>
    <row r="30" spans="2:15" ht="15">
      <c r="B30" s="27"/>
      <c r="C30" s="27" t="s">
        <v>17</v>
      </c>
      <c r="D30" s="27"/>
      <c r="E30" s="27"/>
      <c r="F30" s="27"/>
      <c r="G30" s="223">
        <v>3713725</v>
      </c>
      <c r="H30" s="223">
        <v>1494669.6999999997</v>
      </c>
      <c r="I30" s="29">
        <v>1.4846459388318372</v>
      </c>
      <c r="J30" s="230">
        <v>2219055.3000000003</v>
      </c>
      <c r="K30" s="30"/>
      <c r="L30" s="236">
        <v>28505747</v>
      </c>
      <c r="M30" s="236">
        <v>13513531.699999997</v>
      </c>
      <c r="N30" s="29">
        <v>1.1094224391392817</v>
      </c>
      <c r="O30" s="241">
        <v>14992215.300000003</v>
      </c>
    </row>
    <row r="31" spans="2:15">
      <c r="B31" s="38"/>
      <c r="C31" s="38" t="s">
        <v>41</v>
      </c>
      <c r="D31" s="39"/>
      <c r="E31" s="40"/>
      <c r="F31" s="41"/>
      <c r="G31" s="227">
        <v>2316866.8000000003</v>
      </c>
      <c r="H31" s="227">
        <v>920440.09999999986</v>
      </c>
      <c r="I31" s="43">
        <v>1.5171293601832434</v>
      </c>
      <c r="J31" s="232">
        <v>1396426.7000000004</v>
      </c>
      <c r="K31" s="44"/>
      <c r="L31" s="238">
        <v>17277280.600000001</v>
      </c>
      <c r="M31" s="238">
        <v>8062393.8999999994</v>
      </c>
      <c r="N31" s="43">
        <v>1.1429467245454235</v>
      </c>
      <c r="O31" s="243">
        <v>9214886.700000003</v>
      </c>
    </row>
    <row r="32" spans="2:15" ht="15" hidden="1" customHeight="1" outlineLevel="1">
      <c r="B32" s="32"/>
      <c r="C32" s="32"/>
      <c r="D32" s="32" t="s">
        <v>18</v>
      </c>
      <c r="E32" s="32"/>
      <c r="F32" s="32"/>
      <c r="G32" s="224">
        <v>1163769.2999999998</v>
      </c>
      <c r="H32" s="224">
        <v>527551.4</v>
      </c>
      <c r="I32" s="34">
        <v>1.205982772484349</v>
      </c>
      <c r="J32" s="231">
        <v>636217.89999999979</v>
      </c>
      <c r="K32" s="35"/>
      <c r="L32" s="237">
        <v>9887858.8000000007</v>
      </c>
      <c r="M32" s="237">
        <v>4868303.4000000004</v>
      </c>
      <c r="N32" s="34">
        <v>1.0310687292004026</v>
      </c>
      <c r="O32" s="242">
        <v>5019555.4000000004</v>
      </c>
    </row>
    <row r="33" spans="2:21" ht="15" hidden="1" customHeight="1" outlineLevel="1">
      <c r="B33" s="32"/>
      <c r="C33" s="32"/>
      <c r="D33" s="32" t="s">
        <v>53</v>
      </c>
      <c r="E33" s="32"/>
      <c r="F33" s="32"/>
      <c r="G33" s="224">
        <v>66300.2</v>
      </c>
      <c r="H33" s="224">
        <v>44611.1</v>
      </c>
      <c r="I33" s="34">
        <v>0.48618169020714563</v>
      </c>
      <c r="J33" s="231">
        <v>21689.1</v>
      </c>
      <c r="K33" s="35"/>
      <c r="L33" s="237">
        <v>648647.39999999991</v>
      </c>
      <c r="M33" s="237">
        <v>354519.89999999997</v>
      </c>
      <c r="N33" s="34">
        <v>0.82965018324782314</v>
      </c>
      <c r="O33" s="242">
        <v>294127.49999999994</v>
      </c>
    </row>
    <row r="34" spans="2:21" ht="15" hidden="1" customHeight="1" outlineLevel="1">
      <c r="B34" s="32"/>
      <c r="C34" s="32"/>
      <c r="D34" s="32" t="s">
        <v>54</v>
      </c>
      <c r="E34" s="32"/>
      <c r="F34" s="32"/>
      <c r="G34" s="224">
        <v>79428.600000000006</v>
      </c>
      <c r="H34" s="224">
        <v>54106.1</v>
      </c>
      <c r="I34" s="34">
        <v>0.46801562115916706</v>
      </c>
      <c r="J34" s="231">
        <v>25322.500000000007</v>
      </c>
      <c r="K34" s="35"/>
      <c r="L34" s="237">
        <v>710724.29999999993</v>
      </c>
      <c r="M34" s="237">
        <v>522474.39999999997</v>
      </c>
      <c r="N34" s="34">
        <v>0.36030454315082228</v>
      </c>
      <c r="O34" s="242">
        <v>188249.89999999997</v>
      </c>
    </row>
    <row r="35" spans="2:21" ht="15" hidden="1" customHeight="1" outlineLevel="1">
      <c r="B35" s="32"/>
      <c r="C35" s="32"/>
      <c r="D35" s="32" t="s">
        <v>19</v>
      </c>
      <c r="E35" s="32"/>
      <c r="F35" s="32"/>
      <c r="G35" s="224">
        <v>117786.2</v>
      </c>
      <c r="H35" s="224">
        <v>62939.3</v>
      </c>
      <c r="I35" s="34">
        <v>0.87142532567092412</v>
      </c>
      <c r="J35" s="231">
        <v>54846.899999999994</v>
      </c>
      <c r="K35" s="35"/>
      <c r="L35" s="237">
        <v>924135.39999999991</v>
      </c>
      <c r="M35" s="237">
        <v>520501.10000000003</v>
      </c>
      <c r="N35" s="34">
        <v>0.77547252061522998</v>
      </c>
      <c r="O35" s="242">
        <v>403634.29999999987</v>
      </c>
    </row>
    <row r="36" spans="2:21" ht="15" hidden="1" customHeight="1" outlineLevel="1">
      <c r="B36" s="32"/>
      <c r="C36" s="32"/>
      <c r="D36" s="32" t="s">
        <v>42</v>
      </c>
      <c r="E36" s="32"/>
      <c r="F36" s="32"/>
      <c r="G36" s="224">
        <v>262916.90000000002</v>
      </c>
      <c r="H36" s="224">
        <v>66701.7</v>
      </c>
      <c r="I36" s="34">
        <v>2.9416821460322606</v>
      </c>
      <c r="J36" s="231">
        <v>196215.2</v>
      </c>
      <c r="K36" s="35"/>
      <c r="L36" s="237">
        <v>1530251.7999999998</v>
      </c>
      <c r="M36" s="237">
        <v>534029.69999999995</v>
      </c>
      <c r="N36" s="34">
        <v>1.8654807026650388</v>
      </c>
      <c r="O36" s="242">
        <v>996222.09999999986</v>
      </c>
    </row>
    <row r="37" spans="2:21" ht="15" hidden="1" customHeight="1" outlineLevel="1">
      <c r="B37" s="32"/>
      <c r="C37" s="32"/>
      <c r="D37" s="32" t="s">
        <v>113</v>
      </c>
      <c r="E37" s="32"/>
      <c r="F37" s="32"/>
      <c r="G37" s="224">
        <v>626665.60000000009</v>
      </c>
      <c r="H37" s="224">
        <v>164530.5</v>
      </c>
      <c r="I37" s="34">
        <v>2.8088111322824649</v>
      </c>
      <c r="J37" s="231">
        <v>462135.10000000009</v>
      </c>
      <c r="K37" s="35"/>
      <c r="L37" s="237">
        <v>3575662.899999999</v>
      </c>
      <c r="M37" s="237">
        <v>1262565.3999999999</v>
      </c>
      <c r="N37" s="34">
        <v>1.8320615312284017</v>
      </c>
      <c r="O37" s="242">
        <v>2313097.4999999991</v>
      </c>
    </row>
    <row r="38" spans="2:21" collapsed="1">
      <c r="B38" s="38"/>
      <c r="C38" s="38" t="s">
        <v>21</v>
      </c>
      <c r="D38" s="39"/>
      <c r="E38" s="40"/>
      <c r="F38" s="41"/>
      <c r="G38" s="227">
        <v>269869.60000000003</v>
      </c>
      <c r="H38" s="227">
        <v>170600.9</v>
      </c>
      <c r="I38" s="43">
        <v>0.58187676618353157</v>
      </c>
      <c r="J38" s="232">
        <v>99268.700000000041</v>
      </c>
      <c r="K38" s="44"/>
      <c r="L38" s="238">
        <v>3277071.6</v>
      </c>
      <c r="M38" s="238">
        <v>2023754.9000000001</v>
      </c>
      <c r="N38" s="43">
        <v>0.61930261416538124</v>
      </c>
      <c r="O38" s="243">
        <v>1253316.7</v>
      </c>
      <c r="S38" s="265"/>
      <c r="T38" s="265"/>
    </row>
    <row r="39" spans="2:21" ht="15" hidden="1" customHeight="1" outlineLevel="1">
      <c r="B39" s="32"/>
      <c r="C39" s="32"/>
      <c r="D39" s="32" t="s">
        <v>22</v>
      </c>
      <c r="E39" s="32"/>
      <c r="F39" s="32"/>
      <c r="G39" s="224">
        <v>137828.40000000002</v>
      </c>
      <c r="H39" s="224">
        <v>124388.49999999999</v>
      </c>
      <c r="I39" s="34">
        <v>0.10804776968932051</v>
      </c>
      <c r="J39" s="231">
        <v>13439.900000000038</v>
      </c>
      <c r="K39" s="35"/>
      <c r="L39" s="237">
        <v>2409246.5</v>
      </c>
      <c r="M39" s="237">
        <v>1609816.5</v>
      </c>
      <c r="N39" s="34">
        <v>0.49659697238784672</v>
      </c>
      <c r="O39" s="242">
        <v>799430</v>
      </c>
    </row>
    <row r="40" spans="2:21" ht="15" hidden="1" customHeight="1" outlineLevel="1">
      <c r="B40" s="32"/>
      <c r="C40" s="32"/>
      <c r="D40" s="32" t="s">
        <v>23</v>
      </c>
      <c r="E40" s="32"/>
      <c r="F40" s="32"/>
      <c r="G40" s="224">
        <v>114765.20000000001</v>
      </c>
      <c r="H40" s="224">
        <v>44765.19999999999</v>
      </c>
      <c r="I40" s="34">
        <v>1.5637146712178218</v>
      </c>
      <c r="J40" s="231">
        <v>70000.000000000029</v>
      </c>
      <c r="K40" s="35"/>
      <c r="L40" s="237">
        <v>781314.7</v>
      </c>
      <c r="M40" s="237">
        <v>394849.2</v>
      </c>
      <c r="N40" s="34">
        <v>0.97876733699852991</v>
      </c>
      <c r="O40" s="242">
        <v>386465.49999999994</v>
      </c>
    </row>
    <row r="41" spans="2:21" ht="15" hidden="1" customHeight="1" outlineLevel="1">
      <c r="B41" s="32"/>
      <c r="C41" s="32"/>
      <c r="D41" s="32" t="s">
        <v>116</v>
      </c>
      <c r="E41" s="32"/>
      <c r="F41" s="32"/>
      <c r="G41" s="224">
        <v>17276</v>
      </c>
      <c r="H41" s="224">
        <v>1447.2</v>
      </c>
      <c r="I41" s="34">
        <v>10.937534549474847</v>
      </c>
      <c r="J41" s="231">
        <v>15828.8</v>
      </c>
      <c r="K41" s="35"/>
      <c r="L41" s="237">
        <v>86510.399999999994</v>
      </c>
      <c r="M41" s="237">
        <v>19089.199999999997</v>
      </c>
      <c r="N41" s="34">
        <v>3.5319028560652104</v>
      </c>
      <c r="O41" s="242">
        <v>67421.2</v>
      </c>
    </row>
    <row r="42" spans="2:21" collapsed="1">
      <c r="B42" s="38"/>
      <c r="C42" s="38" t="s">
        <v>25</v>
      </c>
      <c r="D42" s="39"/>
      <c r="E42" s="40"/>
      <c r="F42" s="41"/>
      <c r="G42" s="227">
        <v>679583.90000000014</v>
      </c>
      <c r="H42" s="227">
        <v>256103</v>
      </c>
      <c r="I42" s="43">
        <v>1.653556967313933</v>
      </c>
      <c r="J42" s="232">
        <v>423480.90000000014</v>
      </c>
      <c r="K42" s="44"/>
      <c r="L42" s="238">
        <v>5121579.6000000006</v>
      </c>
      <c r="M42" s="238">
        <v>2219333.9</v>
      </c>
      <c r="N42" s="43">
        <v>1.30771025486521</v>
      </c>
      <c r="O42" s="243">
        <v>2902245.7000000007</v>
      </c>
      <c r="U42" s="264"/>
    </row>
    <row r="43" spans="2:21" ht="15" customHeight="1" outlineLevel="1">
      <c r="B43" s="32"/>
      <c r="C43" s="32"/>
      <c r="D43" s="32" t="s">
        <v>26</v>
      </c>
      <c r="E43" s="32"/>
      <c r="F43" s="32"/>
      <c r="G43" s="224">
        <v>542296.70000000007</v>
      </c>
      <c r="H43" s="224">
        <v>196358.7</v>
      </c>
      <c r="I43" s="34">
        <v>1.7617655851255893</v>
      </c>
      <c r="J43" s="231">
        <v>345938.00000000006</v>
      </c>
      <c r="K43" s="35"/>
      <c r="L43" s="237">
        <v>4020211.5</v>
      </c>
      <c r="M43" s="237">
        <v>1693324.3</v>
      </c>
      <c r="N43" s="34">
        <v>1.3741533148729985</v>
      </c>
      <c r="O43" s="242">
        <v>2326887.2000000002</v>
      </c>
    </row>
    <row r="44" spans="2:21" ht="15" customHeight="1" outlineLevel="1">
      <c r="B44" s="32"/>
      <c r="C44" s="32"/>
      <c r="D44" s="32" t="s">
        <v>27</v>
      </c>
      <c r="E44" s="32"/>
      <c r="F44" s="32"/>
      <c r="G44" s="224">
        <v>137287.20000000001</v>
      </c>
      <c r="H44" s="224">
        <v>59744.3</v>
      </c>
      <c r="I44" s="34">
        <v>1.2979129389749318</v>
      </c>
      <c r="J44" s="231">
        <v>77542.900000000009</v>
      </c>
      <c r="K44" s="35"/>
      <c r="L44" s="237">
        <v>1101368.0999999999</v>
      </c>
      <c r="M44" s="237">
        <v>526009.59999999998</v>
      </c>
      <c r="N44" s="34">
        <v>1.0938174892625532</v>
      </c>
      <c r="O44" s="242">
        <v>575358.49999999988</v>
      </c>
    </row>
    <row r="45" spans="2:21">
      <c r="B45" s="38"/>
      <c r="C45" s="38" t="s">
        <v>43</v>
      </c>
      <c r="D45" s="39"/>
      <c r="E45" s="40"/>
      <c r="F45" s="41"/>
      <c r="G45" s="227">
        <v>197992.59999999998</v>
      </c>
      <c r="H45" s="227">
        <v>59429.5</v>
      </c>
      <c r="I45" s="43">
        <v>2.3315541944657112</v>
      </c>
      <c r="J45" s="232">
        <v>138563.09999999998</v>
      </c>
      <c r="K45" s="44"/>
      <c r="L45" s="238">
        <v>1141923.3</v>
      </c>
      <c r="M45" s="238">
        <v>489913.1</v>
      </c>
      <c r="N45" s="43">
        <v>1.330869086782942</v>
      </c>
      <c r="O45" s="243">
        <v>652010.20000000007</v>
      </c>
    </row>
    <row r="46" spans="2:21" ht="15" hidden="1" customHeight="1" outlineLevel="1">
      <c r="B46" s="32"/>
      <c r="C46" s="32"/>
      <c r="D46" s="32" t="s">
        <v>29</v>
      </c>
      <c r="E46" s="32"/>
      <c r="F46" s="32"/>
      <c r="G46" s="224">
        <v>51725.599999999999</v>
      </c>
      <c r="H46" s="224">
        <v>16491.900000000001</v>
      </c>
      <c r="I46" s="34">
        <v>2.1364245478083177</v>
      </c>
      <c r="J46" s="231">
        <v>35233.699999999997</v>
      </c>
      <c r="K46" s="35"/>
      <c r="L46" s="237">
        <v>342613.3</v>
      </c>
      <c r="M46" s="237">
        <v>118571.30000000002</v>
      </c>
      <c r="N46" s="34">
        <v>1.8895128922428945</v>
      </c>
      <c r="O46" s="242">
        <v>224041.99999999997</v>
      </c>
    </row>
    <row r="47" spans="2:21" ht="15" hidden="1" customHeight="1" outlineLevel="1">
      <c r="B47" s="32"/>
      <c r="C47" s="32"/>
      <c r="D47" s="32" t="s">
        <v>30</v>
      </c>
      <c r="E47" s="32"/>
      <c r="F47" s="32"/>
      <c r="G47" s="224">
        <v>5203.2</v>
      </c>
      <c r="H47" s="224">
        <v>6243.2</v>
      </c>
      <c r="I47" s="34">
        <v>-0.16658124038954381</v>
      </c>
      <c r="J47" s="231">
        <v>-1040</v>
      </c>
      <c r="K47" s="35"/>
      <c r="L47" s="237">
        <v>111121.90000000001</v>
      </c>
      <c r="M47" s="237">
        <v>62902.999999999993</v>
      </c>
      <c r="N47" s="34">
        <v>0.76655962354736684</v>
      </c>
      <c r="O47" s="242">
        <v>48218.900000000016</v>
      </c>
    </row>
    <row r="48" spans="2:21" ht="15" hidden="1" customHeight="1" outlineLevel="1">
      <c r="B48" s="32"/>
      <c r="C48" s="32"/>
      <c r="D48" s="32" t="s">
        <v>31</v>
      </c>
      <c r="E48" s="32"/>
      <c r="F48" s="32"/>
      <c r="G48" s="224">
        <v>17948.3</v>
      </c>
      <c r="H48" s="224">
        <v>7791.4</v>
      </c>
      <c r="I48" s="34">
        <v>1.3036039736119309</v>
      </c>
      <c r="J48" s="231">
        <v>10156.9</v>
      </c>
      <c r="K48" s="35"/>
      <c r="L48" s="237">
        <v>119594.90000000001</v>
      </c>
      <c r="M48" s="237">
        <v>68119.199999999997</v>
      </c>
      <c r="N48" s="34">
        <v>0.75567094152603098</v>
      </c>
      <c r="O48" s="242">
        <v>51475.700000000012</v>
      </c>
    </row>
    <row r="49" spans="2:15" ht="15" hidden="1" customHeight="1" outlineLevel="1">
      <c r="B49" s="32"/>
      <c r="C49" s="32"/>
      <c r="D49" s="32" t="s">
        <v>115</v>
      </c>
      <c r="E49" s="32"/>
      <c r="F49" s="32"/>
      <c r="G49" s="224">
        <v>123115.5</v>
      </c>
      <c r="H49" s="224">
        <v>28903</v>
      </c>
      <c r="I49" s="34">
        <v>3.2596097290938655</v>
      </c>
      <c r="J49" s="231">
        <v>94212.5</v>
      </c>
      <c r="K49" s="35"/>
      <c r="L49" s="237">
        <v>568593.19999999995</v>
      </c>
      <c r="M49" s="237">
        <v>240319.6</v>
      </c>
      <c r="N49" s="34">
        <v>1.3659876264774073</v>
      </c>
      <c r="O49" s="242">
        <v>328273.59999999998</v>
      </c>
    </row>
    <row r="50" spans="2:15" collapsed="1">
      <c r="B50" s="32"/>
      <c r="C50" s="38" t="s">
        <v>33</v>
      </c>
      <c r="D50" s="32"/>
      <c r="E50" s="32"/>
      <c r="F50" s="32"/>
      <c r="G50" s="227">
        <v>158878.1</v>
      </c>
      <c r="H50" s="227">
        <v>49400.5</v>
      </c>
      <c r="I50" s="43">
        <v>2.2161233185898928</v>
      </c>
      <c r="J50" s="232">
        <v>109477.6</v>
      </c>
      <c r="K50" s="44"/>
      <c r="L50" s="238">
        <v>1045286.3999999999</v>
      </c>
      <c r="M50" s="238">
        <v>437428.39999999997</v>
      </c>
      <c r="N50" s="43">
        <v>1.3896171350557029</v>
      </c>
      <c r="O50" s="243">
        <v>607858</v>
      </c>
    </row>
    <row r="51" spans="2:15">
      <c r="B51" s="32"/>
      <c r="C51" s="38" t="s">
        <v>208</v>
      </c>
      <c r="D51" s="32"/>
      <c r="E51" s="32"/>
      <c r="F51" s="32"/>
      <c r="G51" s="227">
        <v>90534</v>
      </c>
      <c r="H51" s="227">
        <v>38695.69999999999</v>
      </c>
      <c r="I51" s="43">
        <v>1.3396398049395675</v>
      </c>
      <c r="J51" s="232">
        <v>51838.30000000001</v>
      </c>
      <c r="K51" s="44"/>
      <c r="L51" s="238">
        <v>642605.5</v>
      </c>
      <c r="M51" s="238">
        <v>280707.5</v>
      </c>
      <c r="N51" s="43">
        <v>1.289235235966264</v>
      </c>
      <c r="O51" s="243">
        <v>361898</v>
      </c>
    </row>
    <row r="52" spans="2:15">
      <c r="C52" s="45"/>
      <c r="D52" s="45"/>
      <c r="G52" s="228"/>
      <c r="H52" s="228"/>
      <c r="J52" s="233"/>
      <c r="L52" s="146"/>
      <c r="M52" s="146"/>
      <c r="O52" s="244"/>
    </row>
    <row r="53" spans="2:15" ht="15">
      <c r="B53" s="27"/>
      <c r="C53" s="27" t="s">
        <v>34</v>
      </c>
      <c r="D53" s="27"/>
      <c r="E53" s="27"/>
      <c r="F53" s="27"/>
      <c r="G53" s="223">
        <v>382719.9</v>
      </c>
      <c r="H53" s="223">
        <v>155661</v>
      </c>
      <c r="I53" s="29">
        <v>1.4586755834794842</v>
      </c>
      <c r="J53" s="230">
        <v>227058.90000000002</v>
      </c>
      <c r="K53" s="30"/>
      <c r="L53" s="236">
        <v>2760627.8</v>
      </c>
      <c r="M53" s="236">
        <v>1166207.8</v>
      </c>
      <c r="N53" s="29">
        <v>1.3671834470666373</v>
      </c>
      <c r="O53" s="241">
        <v>1594419.9999999998</v>
      </c>
    </row>
    <row r="54" spans="2:15">
      <c r="B54" s="38"/>
      <c r="C54" s="38" t="s">
        <v>22</v>
      </c>
      <c r="D54" s="39"/>
      <c r="E54" s="40"/>
      <c r="F54" s="41"/>
      <c r="G54" s="227">
        <v>29764.7</v>
      </c>
      <c r="H54" s="227">
        <v>12553.8</v>
      </c>
      <c r="I54" s="43">
        <v>1.3709713393554144</v>
      </c>
      <c r="J54" s="232">
        <v>17210.900000000001</v>
      </c>
      <c r="K54" s="44"/>
      <c r="L54" s="238">
        <v>512365.10000000009</v>
      </c>
      <c r="M54" s="238">
        <v>205313.49999999997</v>
      </c>
      <c r="N54" s="43">
        <v>1.4955256230106651</v>
      </c>
      <c r="O54" s="243">
        <v>307051.60000000009</v>
      </c>
    </row>
    <row r="55" spans="2:15" ht="15" hidden="1" customHeight="1" outlineLevel="1">
      <c r="B55" s="32"/>
      <c r="C55" s="32"/>
      <c r="D55" s="32" t="s">
        <v>35</v>
      </c>
      <c r="E55" s="32"/>
      <c r="F55" s="32"/>
      <c r="G55" s="224">
        <v>27423.300000000003</v>
      </c>
      <c r="H55" s="224">
        <v>8601.9</v>
      </c>
      <c r="I55" s="34">
        <v>2.1880514769992683</v>
      </c>
      <c r="J55" s="231">
        <v>18821.400000000001</v>
      </c>
      <c r="K55" s="35"/>
      <c r="L55" s="237">
        <v>482972.89999999991</v>
      </c>
      <c r="M55" s="237">
        <v>163207.79999999999</v>
      </c>
      <c r="N55" s="34">
        <v>1.9592513348014</v>
      </c>
      <c r="O55" s="242">
        <v>319765.09999999992</v>
      </c>
    </row>
    <row r="56" spans="2:15" ht="15" hidden="1" customHeight="1" outlineLevel="1">
      <c r="B56" s="32"/>
      <c r="C56" s="32"/>
      <c r="D56" s="32" t="s">
        <v>28</v>
      </c>
      <c r="E56" s="32"/>
      <c r="F56" s="32"/>
      <c r="G56" s="224">
        <v>2341.4</v>
      </c>
      <c r="H56" s="224">
        <v>3951.8999999999996</v>
      </c>
      <c r="I56" s="34">
        <v>-0.40752549406614536</v>
      </c>
      <c r="J56" s="231">
        <v>-1610.4999999999995</v>
      </c>
      <c r="K56" s="35"/>
      <c r="L56" s="237">
        <v>29392.199999999997</v>
      </c>
      <c r="M56" s="237">
        <v>42105.7</v>
      </c>
      <c r="N56" s="34">
        <v>-0.30194249234664194</v>
      </c>
      <c r="O56" s="242">
        <v>-12713.5</v>
      </c>
    </row>
    <row r="57" spans="2:15" collapsed="1">
      <c r="B57" s="38"/>
      <c r="C57" s="38" t="s">
        <v>23</v>
      </c>
      <c r="D57" s="39"/>
      <c r="E57" s="40"/>
      <c r="F57" s="41"/>
      <c r="G57" s="227">
        <v>87815.799999999988</v>
      </c>
      <c r="H57" s="227">
        <v>52389.599999999999</v>
      </c>
      <c r="I57" s="43">
        <v>0.67620672805289583</v>
      </c>
      <c r="J57" s="232">
        <v>35426.19999999999</v>
      </c>
      <c r="K57" s="44"/>
      <c r="L57" s="238">
        <v>539633</v>
      </c>
      <c r="M57" s="238">
        <v>287941.69999999995</v>
      </c>
      <c r="N57" s="43">
        <v>0.87410507057505082</v>
      </c>
      <c r="O57" s="243">
        <v>251691.30000000005</v>
      </c>
    </row>
    <row r="58" spans="2:15" ht="15" hidden="1" customHeight="1" outlineLevel="1">
      <c r="B58" s="32"/>
      <c r="C58" s="32"/>
      <c r="D58" s="32" t="s">
        <v>35</v>
      </c>
      <c r="E58" s="32"/>
      <c r="F58" s="32"/>
      <c r="G58" s="224">
        <v>69326.899999999994</v>
      </c>
      <c r="H58" s="224">
        <v>43910.400000000001</v>
      </c>
      <c r="I58" s="34">
        <v>0.57882642836321208</v>
      </c>
      <c r="J58" s="231">
        <v>25416.499999999993</v>
      </c>
      <c r="K58" s="35"/>
      <c r="L58" s="237">
        <v>433375.4</v>
      </c>
      <c r="M58" s="237">
        <v>252292.1</v>
      </c>
      <c r="N58" s="34">
        <v>0.71775255745225475</v>
      </c>
      <c r="O58" s="242">
        <v>181083.30000000002</v>
      </c>
    </row>
    <row r="59" spans="2:15" ht="15" hidden="1" customHeight="1" outlineLevel="1">
      <c r="B59" s="32"/>
      <c r="C59" s="32"/>
      <c r="D59" s="32" t="s">
        <v>28</v>
      </c>
      <c r="E59" s="32"/>
      <c r="F59" s="32"/>
      <c r="G59" s="224">
        <v>18488.900000000001</v>
      </c>
      <c r="H59" s="224">
        <v>8479.2000000000007</v>
      </c>
      <c r="I59" s="34">
        <v>1.1805005189168791</v>
      </c>
      <c r="J59" s="231">
        <v>10009.700000000001</v>
      </c>
      <c r="K59" s="35"/>
      <c r="L59" s="237">
        <v>106257.60000000001</v>
      </c>
      <c r="M59" s="237">
        <v>35649.599999999999</v>
      </c>
      <c r="N59" s="34">
        <v>1.9806112831560525</v>
      </c>
      <c r="O59" s="242">
        <v>70608</v>
      </c>
    </row>
    <row r="60" spans="2:15" collapsed="1">
      <c r="B60" s="38"/>
      <c r="C60" s="38" t="s">
        <v>29</v>
      </c>
      <c r="D60" s="39"/>
      <c r="E60" s="40"/>
      <c r="F60" s="41"/>
      <c r="G60" s="227">
        <v>37920.000000000007</v>
      </c>
      <c r="H60" s="227">
        <v>7441.3</v>
      </c>
      <c r="I60" s="43">
        <v>4.095883783747464</v>
      </c>
      <c r="J60" s="232">
        <v>30478.700000000008</v>
      </c>
      <c r="K60" s="44"/>
      <c r="L60" s="238">
        <v>192603.99999999997</v>
      </c>
      <c r="M60" s="238">
        <v>75943.900000000023</v>
      </c>
      <c r="N60" s="43">
        <v>1.5361352261340269</v>
      </c>
      <c r="O60" s="243">
        <v>116660.09999999995</v>
      </c>
    </row>
    <row r="61" spans="2:15" ht="15" hidden="1" customHeight="1" outlineLevel="1">
      <c r="B61" s="32"/>
      <c r="C61" s="32"/>
      <c r="D61" s="32" t="s">
        <v>35</v>
      </c>
      <c r="E61" s="32"/>
      <c r="F61" s="32"/>
      <c r="G61" s="224">
        <v>28249.8</v>
      </c>
      <c r="H61" s="224">
        <v>2773.6</v>
      </c>
      <c r="I61" s="34">
        <v>9.1852466109027979</v>
      </c>
      <c r="J61" s="231">
        <v>25476.2</v>
      </c>
      <c r="K61" s="35"/>
      <c r="L61" s="237">
        <v>123602.70000000001</v>
      </c>
      <c r="M61" s="237">
        <v>47050.899999999994</v>
      </c>
      <c r="N61" s="34">
        <v>1.6269996960738271</v>
      </c>
      <c r="O61" s="242">
        <v>76551.800000000017</v>
      </c>
    </row>
    <row r="62" spans="2:15" ht="15" hidden="1" customHeight="1" outlineLevel="1">
      <c r="B62" s="32"/>
      <c r="C62" s="32"/>
      <c r="D62" s="32" t="s">
        <v>28</v>
      </c>
      <c r="E62" s="32"/>
      <c r="F62" s="32"/>
      <c r="G62" s="224">
        <v>9670.1999999999989</v>
      </c>
      <c r="H62" s="224">
        <v>4667.7</v>
      </c>
      <c r="I62" s="34">
        <v>1.0717269747413072</v>
      </c>
      <c r="J62" s="231">
        <v>5002.4999999999991</v>
      </c>
      <c r="K62" s="35"/>
      <c r="L62" s="237">
        <v>69001.3</v>
      </c>
      <c r="M62" s="237">
        <v>28892.999999999996</v>
      </c>
      <c r="N62" s="34">
        <v>1.3881666839718969</v>
      </c>
      <c r="O62" s="242">
        <v>40108.300000000003</v>
      </c>
    </row>
    <row r="63" spans="2:15" collapsed="1">
      <c r="B63" s="38"/>
      <c r="C63" s="38" t="s">
        <v>36</v>
      </c>
      <c r="D63" s="39"/>
      <c r="E63" s="40"/>
      <c r="F63" s="41"/>
      <c r="G63" s="227">
        <v>62029.399999999994</v>
      </c>
      <c r="H63" s="227">
        <v>19566.7</v>
      </c>
      <c r="I63" s="43">
        <v>2.1701513285326595</v>
      </c>
      <c r="J63" s="232">
        <v>42462.7</v>
      </c>
      <c r="K63" s="44"/>
      <c r="L63" s="238">
        <v>389197.30000000005</v>
      </c>
      <c r="M63" s="238">
        <v>166847.40000000002</v>
      </c>
      <c r="N63" s="43">
        <v>1.3326542697099266</v>
      </c>
      <c r="O63" s="243">
        <v>222349.90000000002</v>
      </c>
    </row>
    <row r="64" spans="2:15" ht="15" hidden="1" customHeight="1" outlineLevel="1">
      <c r="B64" s="32"/>
      <c r="C64" s="32"/>
      <c r="D64" s="32" t="s">
        <v>35</v>
      </c>
      <c r="E64" s="32"/>
      <c r="F64" s="32"/>
      <c r="G64" s="224">
        <v>29239.3</v>
      </c>
      <c r="H64" s="224">
        <v>17301.3</v>
      </c>
      <c r="I64" s="34">
        <v>0.69000595330986703</v>
      </c>
      <c r="J64" s="231">
        <v>11938</v>
      </c>
      <c r="K64" s="35"/>
      <c r="L64" s="237">
        <v>129939.60000000002</v>
      </c>
      <c r="M64" s="237">
        <v>132778.79999999999</v>
      </c>
      <c r="N64" s="34">
        <v>-2.1382931612576428E-2</v>
      </c>
      <c r="O64" s="242">
        <v>-2839.199999999968</v>
      </c>
    </row>
    <row r="65" spans="1:15" ht="15" hidden="1" customHeight="1" outlineLevel="1">
      <c r="B65" s="32"/>
      <c r="C65" s="32"/>
      <c r="D65" s="32" t="s">
        <v>28</v>
      </c>
      <c r="E65" s="32"/>
      <c r="F65" s="32"/>
      <c r="G65" s="224">
        <v>32790.1</v>
      </c>
      <c r="H65" s="224">
        <v>2265.4</v>
      </c>
      <c r="I65" s="34">
        <v>13.474309172773019</v>
      </c>
      <c r="J65" s="231">
        <v>30524.699999999997</v>
      </c>
      <c r="K65" s="35"/>
      <c r="L65" s="237">
        <v>259257.7</v>
      </c>
      <c r="M65" s="237">
        <v>34068.600000000006</v>
      </c>
      <c r="N65" s="34">
        <v>6.6098724338540462</v>
      </c>
      <c r="O65" s="242">
        <v>225189.1</v>
      </c>
    </row>
    <row r="66" spans="1:15" s="135" customFormat="1" collapsed="1">
      <c r="A66" s="132"/>
      <c r="B66" s="38"/>
      <c r="C66" s="38" t="s">
        <v>50</v>
      </c>
      <c r="D66" s="39"/>
      <c r="E66" s="40"/>
      <c r="F66" s="41"/>
      <c r="G66" s="227">
        <v>36322</v>
      </c>
      <c r="H66" s="227">
        <v>16138.6</v>
      </c>
      <c r="I66" s="43">
        <v>1.2506289269205499</v>
      </c>
      <c r="J66" s="232">
        <v>20183.400000000001</v>
      </c>
      <c r="K66" s="44"/>
      <c r="L66" s="238">
        <v>325754.09999999998</v>
      </c>
      <c r="M66" s="238">
        <v>135651.20000000001</v>
      </c>
      <c r="N66" s="43">
        <v>1.4014096447359106</v>
      </c>
      <c r="O66" s="243">
        <v>190102.89999999997</v>
      </c>
    </row>
    <row r="67" spans="1:15" s="135" customFormat="1" ht="15" hidden="1" customHeight="1" outlineLevel="1">
      <c r="A67" s="132"/>
      <c r="B67" s="41"/>
      <c r="C67" s="41"/>
      <c r="D67" s="41" t="s">
        <v>35</v>
      </c>
      <c r="E67" s="41"/>
      <c r="F67" s="41"/>
      <c r="G67" s="225">
        <v>21232.600000000002</v>
      </c>
      <c r="H67" s="225">
        <v>10118.1</v>
      </c>
      <c r="I67" s="133">
        <v>1.0984769867860567</v>
      </c>
      <c r="J67" s="234">
        <v>11114.500000000002</v>
      </c>
      <c r="K67" s="134"/>
      <c r="L67" s="239">
        <v>213091.7</v>
      </c>
      <c r="M67" s="237">
        <v>81959.8</v>
      </c>
      <c r="N67" s="133">
        <v>1.5999538798288917</v>
      </c>
      <c r="O67" s="245">
        <v>131131.90000000002</v>
      </c>
    </row>
    <row r="68" spans="1:15" ht="15" hidden="1" customHeight="1" outlineLevel="1">
      <c r="B68" s="41"/>
      <c r="C68" s="41"/>
      <c r="D68" s="41" t="s">
        <v>28</v>
      </c>
      <c r="E68" s="41"/>
      <c r="F68" s="41"/>
      <c r="G68" s="225">
        <v>15089.4</v>
      </c>
      <c r="H68" s="225">
        <v>6020.5</v>
      </c>
      <c r="I68" s="133">
        <v>1.5063366829997507</v>
      </c>
      <c r="J68" s="234">
        <v>9068.9</v>
      </c>
      <c r="K68" s="134"/>
      <c r="L68" s="239">
        <v>112662.39999999999</v>
      </c>
      <c r="M68" s="237">
        <v>53691.4</v>
      </c>
      <c r="N68" s="133">
        <v>1.0983323213773528</v>
      </c>
      <c r="O68" s="245">
        <v>58970.999999999993</v>
      </c>
    </row>
    <row r="69" spans="1:15" collapsed="1">
      <c r="B69" s="38"/>
      <c r="C69" s="38" t="s">
        <v>37</v>
      </c>
      <c r="D69" s="39"/>
      <c r="E69" s="40"/>
      <c r="F69" s="41"/>
      <c r="G69" s="227">
        <v>128868</v>
      </c>
      <c r="H69" s="227">
        <v>47571</v>
      </c>
      <c r="I69" s="43">
        <v>1.7089613419940721</v>
      </c>
      <c r="J69" s="232">
        <v>81297</v>
      </c>
      <c r="K69" s="44"/>
      <c r="L69" s="238">
        <v>801074.3</v>
      </c>
      <c r="M69" s="238">
        <v>294510.09999999998</v>
      </c>
      <c r="N69" s="43">
        <v>1.720023184264309</v>
      </c>
      <c r="O69" s="243">
        <v>506564.20000000007</v>
      </c>
    </row>
    <row r="70" spans="1:15" ht="15" hidden="1" customHeight="1" outlineLevel="1">
      <c r="B70" s="32"/>
      <c r="C70" s="32"/>
      <c r="D70" s="32" t="s">
        <v>35</v>
      </c>
      <c r="E70" s="32"/>
      <c r="F70" s="32"/>
      <c r="G70" s="224">
        <v>99052.6</v>
      </c>
      <c r="H70" s="224">
        <v>26216.000000000004</v>
      </c>
      <c r="I70" s="34">
        <v>2.7783262129996946</v>
      </c>
      <c r="J70" s="231">
        <v>72836.600000000006</v>
      </c>
      <c r="K70" s="35"/>
      <c r="L70" s="237">
        <v>606601.69999999995</v>
      </c>
      <c r="M70" s="237">
        <v>223497.5</v>
      </c>
      <c r="N70" s="34">
        <v>1.7141319254130356</v>
      </c>
      <c r="O70" s="242">
        <v>383104.19999999995</v>
      </c>
    </row>
    <row r="71" spans="1:15" ht="15" hidden="1" customHeight="1" outlineLevel="1">
      <c r="B71" s="32"/>
      <c r="C71" s="32"/>
      <c r="D71" s="32" t="s">
        <v>28</v>
      </c>
      <c r="E71" s="32"/>
      <c r="F71" s="32"/>
      <c r="G71" s="224">
        <v>29815.4</v>
      </c>
      <c r="H71" s="224">
        <v>21355</v>
      </c>
      <c r="I71" s="34">
        <v>0.39617888082416308</v>
      </c>
      <c r="J71" s="231">
        <v>8460.4000000000015</v>
      </c>
      <c r="K71" s="35"/>
      <c r="L71" s="237">
        <v>194472.59999999998</v>
      </c>
      <c r="M71" s="237">
        <v>71012.600000000006</v>
      </c>
      <c r="N71" s="34">
        <v>1.7385647054184745</v>
      </c>
      <c r="O71" s="242">
        <v>123459.99999999997</v>
      </c>
    </row>
    <row r="72" spans="1:15" collapsed="1">
      <c r="C72" s="45"/>
      <c r="D72" s="47"/>
      <c r="E72" s="48"/>
      <c r="F72" s="47"/>
      <c r="G72" s="228"/>
      <c r="H72" s="228"/>
      <c r="J72" s="233"/>
      <c r="L72" s="146"/>
      <c r="M72" s="146"/>
      <c r="O72" s="244"/>
    </row>
    <row r="73" spans="1:15">
      <c r="B73" s="23" t="s">
        <v>38</v>
      </c>
      <c r="C73" s="23"/>
      <c r="D73" s="23"/>
      <c r="E73" s="23"/>
      <c r="F73" s="23"/>
      <c r="G73" s="226">
        <v>-210484.40000000037</v>
      </c>
      <c r="H73" s="226">
        <v>-227838.29999999987</v>
      </c>
      <c r="I73" s="25">
        <v>-7.6167615365807739E-2</v>
      </c>
      <c r="J73" s="229">
        <v>17353.899999999499</v>
      </c>
      <c r="K73" s="26"/>
      <c r="L73" s="235">
        <v>-3173320.3999999948</v>
      </c>
      <c r="M73" s="235">
        <v>-1218235.8999999997</v>
      </c>
      <c r="N73" s="25">
        <v>1.6048488638366312</v>
      </c>
      <c r="O73" s="240">
        <v>-1955084.4999999951</v>
      </c>
    </row>
    <row r="74" spans="1:15">
      <c r="G74" s="228"/>
      <c r="H74" s="228"/>
      <c r="J74" s="233"/>
      <c r="L74" s="146"/>
      <c r="M74" s="146"/>
      <c r="O74" s="244"/>
    </row>
    <row r="75" spans="1:15" ht="15">
      <c r="B75" s="27"/>
      <c r="C75" s="27" t="s">
        <v>51</v>
      </c>
      <c r="D75" s="27"/>
      <c r="E75" s="27"/>
      <c r="F75" s="27"/>
      <c r="G75" s="223">
        <v>544472</v>
      </c>
      <c r="H75" s="223">
        <v>303438.80000000005</v>
      </c>
      <c r="I75" s="29">
        <v>0.79433875957853739</v>
      </c>
      <c r="J75" s="230">
        <v>241033.19999999995</v>
      </c>
      <c r="K75" s="30"/>
      <c r="L75" s="236">
        <v>2844794.9</v>
      </c>
      <c r="M75" s="236">
        <v>1249420.3</v>
      </c>
      <c r="N75" s="29">
        <v>1.2768918513649887</v>
      </c>
      <c r="O75" s="241">
        <v>1595374.5999999999</v>
      </c>
    </row>
    <row r="76" spans="1:15">
      <c r="G76" s="228"/>
      <c r="H76" s="228"/>
      <c r="J76" s="233"/>
      <c r="L76" s="146"/>
      <c r="M76" s="146"/>
      <c r="O76" s="244"/>
    </row>
    <row r="77" spans="1:15">
      <c r="B77" s="23" t="s">
        <v>40</v>
      </c>
      <c r="C77" s="23"/>
      <c r="D77" s="23"/>
      <c r="E77" s="23"/>
      <c r="F77" s="23"/>
      <c r="G77" s="226">
        <v>-754956.40000000037</v>
      </c>
      <c r="H77" s="226">
        <v>-531277.09999999986</v>
      </c>
      <c r="I77" s="25">
        <v>0.42102191116462695</v>
      </c>
      <c r="J77" s="229">
        <v>-223679.30000000051</v>
      </c>
      <c r="K77" s="26"/>
      <c r="L77" s="235">
        <v>-6018115.2999999952</v>
      </c>
      <c r="M77" s="235">
        <v>-2467656.2000000002</v>
      </c>
      <c r="N77" s="25">
        <v>1.4387981194462967</v>
      </c>
      <c r="O77" s="240">
        <v>-3550459.099999995</v>
      </c>
    </row>
    <row r="78" spans="1:15" s="137" customFormat="1" ht="15">
      <c r="A78" s="139"/>
      <c r="B78" s="63"/>
      <c r="C78" s="110"/>
      <c r="D78" s="140"/>
      <c r="E78" s="54"/>
      <c r="F78" s="51"/>
      <c r="G78" s="228"/>
      <c r="H78" s="228"/>
      <c r="I78" s="131"/>
      <c r="J78" s="228"/>
      <c r="K78" s="131"/>
      <c r="L78" s="146"/>
      <c r="M78" s="146"/>
      <c r="N78" s="131"/>
      <c r="O78" s="244"/>
    </row>
    <row r="79" spans="1:15" s="137" customFormat="1" ht="15">
      <c r="A79" s="139"/>
      <c r="B79" s="27"/>
      <c r="C79" s="27" t="s">
        <v>119</v>
      </c>
      <c r="D79" s="27"/>
      <c r="E79" s="27"/>
      <c r="F79" s="27"/>
      <c r="G79" s="29" t="s">
        <v>112</v>
      </c>
      <c r="H79" s="29" t="s">
        <v>112</v>
      </c>
      <c r="I79" s="29" t="s">
        <v>112</v>
      </c>
      <c r="J79" s="230" t="s">
        <v>112</v>
      </c>
      <c r="K79" s="30"/>
      <c r="L79" s="236">
        <v>0</v>
      </c>
      <c r="M79" s="236">
        <v>234776.70000000007</v>
      </c>
      <c r="N79" s="29" t="s">
        <v>112</v>
      </c>
      <c r="O79" s="241" t="s">
        <v>112</v>
      </c>
    </row>
    <row r="80" spans="1:15" ht="15">
      <c r="B80" s="137"/>
      <c r="C80" s="136"/>
      <c r="D80" s="140"/>
      <c r="E80" s="140"/>
      <c r="F80" s="140"/>
      <c r="G80" s="228"/>
      <c r="H80" s="228"/>
      <c r="I80" s="139"/>
      <c r="J80" s="228"/>
      <c r="K80" s="139"/>
      <c r="L80" s="146"/>
      <c r="M80" s="146"/>
      <c r="N80" s="138"/>
      <c r="O80" s="246"/>
    </row>
    <row r="81" spans="2:15">
      <c r="B81" s="23" t="s">
        <v>120</v>
      </c>
      <c r="C81" s="8"/>
      <c r="D81" s="9"/>
      <c r="E81" s="10"/>
      <c r="F81" s="11"/>
      <c r="G81" s="226">
        <v>-210484.40000000037</v>
      </c>
      <c r="H81" s="226">
        <v>-227838.29999999987</v>
      </c>
      <c r="I81" s="25">
        <v>-7.6167615365807739E-2</v>
      </c>
      <c r="J81" s="229">
        <v>17353.899999999499</v>
      </c>
      <c r="K81" s="26"/>
      <c r="L81" s="235">
        <v>-3173320.3999999948</v>
      </c>
      <c r="M81" s="235">
        <v>-1453012.5999999999</v>
      </c>
      <c r="N81" s="25">
        <v>1.1839593132227448</v>
      </c>
      <c r="O81" s="240">
        <v>-1720307.7999999949</v>
      </c>
    </row>
    <row r="82" spans="2:15" ht="15">
      <c r="B82" s="65"/>
      <c r="C82" s="112"/>
      <c r="D82" s="140"/>
      <c r="E82" s="54"/>
      <c r="F82" s="51"/>
      <c r="G82" s="150"/>
      <c r="H82" s="150"/>
      <c r="I82" s="150"/>
      <c r="J82" s="150"/>
      <c r="K82" s="150"/>
      <c r="L82" s="150"/>
      <c r="M82" s="150"/>
      <c r="N82" s="150"/>
      <c r="O82" s="150"/>
    </row>
    <row r="83" spans="2:15" ht="15">
      <c r="B83" s="65"/>
      <c r="C83" s="63"/>
      <c r="D83" s="140"/>
      <c r="E83" s="54"/>
      <c r="F83" s="51"/>
    </row>
    <row r="84" spans="2:15">
      <c r="B84" s="113"/>
      <c r="C84" s="55"/>
      <c r="D84" s="140"/>
      <c r="E84" s="54"/>
      <c r="F84" s="51"/>
    </row>
    <row r="85" spans="2:15">
      <c r="B85" s="66"/>
      <c r="C85" s="55"/>
      <c r="D85" s="140"/>
      <c r="E85" s="54"/>
      <c r="F85" s="51"/>
    </row>
    <row r="86" spans="2:15">
      <c r="B86" s="99"/>
      <c r="C86" s="55"/>
      <c r="D86" s="140"/>
      <c r="E86" s="54"/>
      <c r="F86" s="51"/>
    </row>
    <row r="87" spans="2:15">
      <c r="B87" s="114"/>
      <c r="C87" s="55"/>
      <c r="D87" s="140"/>
      <c r="E87" s="54"/>
      <c r="F87" s="51"/>
    </row>
    <row r="88" spans="2:15">
      <c r="B88" s="99"/>
      <c r="C88" s="55"/>
      <c r="D88" s="140"/>
      <c r="E88" s="54"/>
      <c r="F88" s="51"/>
    </row>
    <row r="89" spans="2:15">
      <c r="B89" s="115"/>
      <c r="C89" s="55"/>
      <c r="D89" s="140"/>
      <c r="E89" s="54"/>
      <c r="F89" s="51"/>
    </row>
    <row r="90" spans="2:15">
      <c r="B90" s="99"/>
      <c r="C90" s="55"/>
      <c r="D90" s="140"/>
      <c r="E90" s="54"/>
      <c r="F90" s="51"/>
    </row>
    <row r="91" spans="2:15">
      <c r="B91" s="69"/>
      <c r="C91" s="55"/>
      <c r="D91" s="140"/>
      <c r="E91" s="54"/>
      <c r="F91" s="51"/>
    </row>
    <row r="92" spans="2:15">
      <c r="B92" s="125"/>
      <c r="C92" s="126"/>
      <c r="D92" s="127"/>
      <c r="E92" s="128"/>
      <c r="F92" s="129"/>
    </row>
    <row r="93" spans="2:15">
      <c r="B93" s="70"/>
      <c r="C93" s="55"/>
      <c r="D93" s="7"/>
      <c r="E93" s="5"/>
      <c r="F93" s="6"/>
    </row>
    <row r="94" spans="2:15">
      <c r="B94" s="70"/>
      <c r="C94" s="55"/>
      <c r="D94" s="7"/>
      <c r="E94" s="5"/>
      <c r="F94" s="6"/>
    </row>
    <row r="95" spans="2:15" ht="15">
      <c r="B95" s="70"/>
      <c r="C95" s="70"/>
      <c r="D95" s="7"/>
      <c r="E95" s="5"/>
      <c r="F95" s="6"/>
    </row>
    <row r="96" spans="2:15" ht="15">
      <c r="B96" s="169"/>
      <c r="C96" s="169"/>
      <c r="D96" s="169"/>
      <c r="E96" s="169"/>
      <c r="F96" s="169"/>
    </row>
    <row r="97" spans="2:6" ht="15">
      <c r="B97" s="169"/>
      <c r="C97" s="169"/>
      <c r="D97" s="169"/>
      <c r="E97" s="169"/>
      <c r="F97" s="169"/>
    </row>
    <row r="98" spans="2:6" ht="15">
      <c r="B98" s="65"/>
      <c r="C98" s="170"/>
      <c r="D98" s="170"/>
      <c r="E98" s="170"/>
      <c r="F98" s="170"/>
    </row>
    <row r="99" spans="2:6" ht="15">
      <c r="B99" s="65"/>
      <c r="C99" s="170"/>
      <c r="D99" s="170"/>
      <c r="E99" s="170"/>
      <c r="F99" s="170"/>
    </row>
    <row r="100" spans="2:6" ht="15">
      <c r="B100" s="65"/>
      <c r="C100" s="170"/>
      <c r="D100" s="170"/>
      <c r="E100" s="170"/>
      <c r="F100" s="170"/>
    </row>
    <row r="101" spans="2:6" ht="15">
      <c r="B101" s="70"/>
      <c r="C101" s="170"/>
      <c r="D101" s="170"/>
      <c r="E101" s="170"/>
      <c r="F101" s="170"/>
    </row>
    <row r="102" spans="2:6" ht="15">
      <c r="B102" s="169"/>
      <c r="C102" s="169"/>
      <c r="D102" s="169"/>
      <c r="E102" s="169"/>
      <c r="F102" s="169"/>
    </row>
    <row r="103" spans="2:6" ht="15">
      <c r="B103" s="169"/>
      <c r="C103" s="169"/>
      <c r="D103" s="169"/>
      <c r="E103" s="169"/>
      <c r="F103" s="169"/>
    </row>
    <row r="104" spans="2:6" ht="16.5">
      <c r="B104" s="123"/>
      <c r="C104" s="55"/>
      <c r="D104" s="140"/>
      <c r="E104" s="54"/>
      <c r="F104" s="51"/>
    </row>
    <row r="105" spans="2:6" ht="16.5">
      <c r="B105" s="86"/>
    </row>
    <row r="106" spans="2:6" ht="16.5">
      <c r="B106" s="86"/>
    </row>
    <row r="107" spans="2:6" ht="16.5">
      <c r="B107" s="87"/>
    </row>
    <row r="108" spans="2:6" ht="16.5">
      <c r="B108" s="86"/>
    </row>
    <row r="109" spans="2:6" ht="16.5">
      <c r="B109" s="86"/>
    </row>
    <row r="110" spans="2:6" ht="16.5">
      <c r="B110" s="86"/>
    </row>
    <row r="111" spans="2:6" ht="16.5">
      <c r="B111" s="88"/>
    </row>
    <row r="112" spans="2:6" ht="16.5">
      <c r="B112" s="88"/>
      <c r="C112" s="82"/>
      <c r="D112" s="83"/>
      <c r="E112" s="84"/>
      <c r="F112" s="57"/>
    </row>
    <row r="113" spans="2:6">
      <c r="B113" s="85"/>
      <c r="C113" s="82"/>
      <c r="D113" s="83"/>
      <c r="E113" s="84"/>
      <c r="F113" s="57"/>
    </row>
    <row r="114" spans="2:6">
      <c r="C114" s="82"/>
      <c r="D114" s="83"/>
      <c r="E114" s="84"/>
      <c r="F114" s="57"/>
    </row>
    <row r="115" spans="2:6">
      <c r="C115" s="82"/>
      <c r="D115" s="83"/>
      <c r="E115" s="84"/>
      <c r="F115" s="57"/>
    </row>
    <row r="116" spans="2:6">
      <c r="C116" s="82"/>
      <c r="D116" s="83"/>
      <c r="E116" s="84"/>
      <c r="F116" s="57"/>
    </row>
    <row r="117" spans="2:6">
      <c r="C117" s="82"/>
      <c r="D117" s="83"/>
      <c r="E117" s="84"/>
      <c r="F117" s="57"/>
    </row>
    <row r="118" spans="2:6">
      <c r="C118" s="82"/>
      <c r="D118" s="83"/>
      <c r="E118" s="84"/>
      <c r="F118" s="57"/>
    </row>
    <row r="119" spans="2:6">
      <c r="C119" s="82"/>
      <c r="D119" s="83"/>
      <c r="E119" s="84"/>
      <c r="F119" s="57"/>
    </row>
    <row r="120" spans="2:6">
      <c r="C120" s="82"/>
      <c r="D120" s="83"/>
      <c r="E120" s="84"/>
      <c r="F120" s="57"/>
    </row>
    <row r="121" spans="2:6">
      <c r="C121" s="82"/>
      <c r="D121" s="83"/>
      <c r="E121" s="84"/>
      <c r="F121" s="57"/>
    </row>
    <row r="122" spans="2:6">
      <c r="C122" s="82"/>
      <c r="D122" s="83"/>
      <c r="E122" s="84"/>
      <c r="F122" s="57"/>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6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22"/>
  <sheetViews>
    <sheetView showGridLines="0" view="pageBreakPreview" topLeftCell="A9" zoomScale="85" zoomScaleNormal="100" zoomScaleSheetLayoutView="85" workbookViewId="0">
      <selection activeCell="J86" sqref="J86"/>
    </sheetView>
  </sheetViews>
  <sheetFormatPr baseColWidth="10" defaultRowHeight="15.75" outlineLevelRow="1"/>
  <cols>
    <col min="1" max="1" width="3" style="131" customWidth="1"/>
    <col min="2" max="2" width="4.5703125" style="14" customWidth="1"/>
    <col min="3" max="3" width="4.42578125" style="14" customWidth="1"/>
    <col min="4" max="4" width="4" style="16" customWidth="1"/>
    <col min="5" max="5" width="2.42578125" style="17" customWidth="1"/>
    <col min="6" max="6" width="47.140625" style="18" customWidth="1"/>
    <col min="7" max="7" width="11.28515625" style="18" bestFit="1" customWidth="1"/>
    <col min="8" max="10" width="11.28515625" style="146" bestFit="1" customWidth="1"/>
    <col min="11" max="17" width="11.28515625" style="131" bestFit="1" customWidth="1"/>
    <col min="18" max="18" width="11.85546875" style="131" bestFit="1" customWidth="1"/>
    <col min="19" max="23" width="11.42578125" style="131"/>
  </cols>
  <sheetData>
    <row r="1" spans="2:18" ht="15">
      <c r="B1" s="171"/>
      <c r="C1" s="171"/>
      <c r="D1" s="171"/>
      <c r="E1" s="171"/>
      <c r="F1" s="171"/>
      <c r="G1" s="171"/>
    </row>
    <row r="2" spans="2:18" s="14" customFormat="1" ht="21">
      <c r="C2" s="284"/>
      <c r="D2" s="284"/>
      <c r="E2" s="284"/>
      <c r="F2" s="284"/>
      <c r="G2" s="284"/>
      <c r="H2" s="284"/>
    </row>
    <row r="3" spans="2:18" s="14" customFormat="1" ht="16.5" customHeight="1">
      <c r="B3" s="250" t="s">
        <v>210</v>
      </c>
      <c r="C3" s="250"/>
      <c r="D3" s="250"/>
      <c r="E3" s="250"/>
      <c r="F3" s="250"/>
      <c r="G3" s="250"/>
      <c r="H3" s="250"/>
      <c r="I3" s="250"/>
      <c r="J3" s="250"/>
      <c r="K3" s="250"/>
      <c r="L3" s="250"/>
      <c r="M3" s="250"/>
      <c r="N3" s="250"/>
      <c r="O3" s="251"/>
      <c r="P3" s="251"/>
      <c r="Q3" s="251"/>
    </row>
    <row r="4" spans="2:18" s="14" customFormat="1" ht="3.75" customHeight="1">
      <c r="C4" s="15"/>
      <c r="D4" s="15"/>
      <c r="E4" s="15"/>
      <c r="F4" s="15"/>
      <c r="G4" s="15"/>
      <c r="H4" s="148"/>
      <c r="I4" s="148"/>
      <c r="J4" s="148"/>
    </row>
    <row r="5" spans="2:18" s="14" customFormat="1">
      <c r="E5" s="16"/>
      <c r="F5" s="17"/>
      <c r="G5" s="159"/>
      <c r="H5" s="159"/>
      <c r="I5" s="159"/>
      <c r="J5" s="159"/>
    </row>
    <row r="6" spans="2:18" s="14" customFormat="1" ht="15.75" customHeight="1">
      <c r="E6" s="16"/>
      <c r="F6" s="17"/>
      <c r="G6" s="67">
        <v>44927</v>
      </c>
      <c r="H6" s="67">
        <v>44958</v>
      </c>
      <c r="I6" s="67">
        <v>44986</v>
      </c>
      <c r="J6" s="67">
        <v>45017</v>
      </c>
      <c r="K6" s="67">
        <v>45047</v>
      </c>
      <c r="L6" s="67">
        <v>45078</v>
      </c>
      <c r="M6" s="67">
        <v>45108</v>
      </c>
      <c r="N6" s="67">
        <v>45139</v>
      </c>
      <c r="O6" s="67">
        <v>45170</v>
      </c>
      <c r="P6" s="67">
        <v>45200</v>
      </c>
      <c r="Q6" s="67">
        <v>45231</v>
      </c>
    </row>
    <row r="7" spans="2:18" s="14" customFormat="1" ht="6" customHeight="1">
      <c r="C7" s="21"/>
      <c r="D7" s="21"/>
      <c r="E7" s="21"/>
      <c r="F7" s="22"/>
      <c r="G7" s="22"/>
      <c r="H7" s="152"/>
      <c r="I7" s="152"/>
      <c r="J7" s="152"/>
      <c r="K7" s="152"/>
      <c r="L7" s="152"/>
      <c r="M7" s="152"/>
      <c r="N7" s="152"/>
      <c r="O7" s="152"/>
      <c r="P7" s="152"/>
      <c r="Q7" s="152"/>
    </row>
    <row r="8" spans="2:18">
      <c r="B8" s="23" t="s">
        <v>0</v>
      </c>
      <c r="C8" s="23"/>
      <c r="D8" s="23"/>
      <c r="E8" s="23"/>
      <c r="F8" s="23"/>
      <c r="G8" s="141">
        <v>1723204.5000000002</v>
      </c>
      <c r="H8" s="141">
        <v>1570391.1</v>
      </c>
      <c r="I8" s="141">
        <v>1726775.9999999998</v>
      </c>
      <c r="J8" s="141">
        <v>1866320.6</v>
      </c>
      <c r="K8" s="141">
        <v>2311571.6</v>
      </c>
      <c r="L8" s="141">
        <v>2584204.1</v>
      </c>
      <c r="M8" s="141">
        <v>2701716</v>
      </c>
      <c r="N8" s="141">
        <v>3018391.4000000004</v>
      </c>
      <c r="O8" s="141">
        <v>3209897.6</v>
      </c>
      <c r="P8" s="141">
        <v>3494620.9999999995</v>
      </c>
      <c r="Q8" s="141">
        <v>3885960.5</v>
      </c>
    </row>
    <row r="9" spans="2:18" ht="15">
      <c r="B9" s="27"/>
      <c r="C9" s="27" t="s">
        <v>1</v>
      </c>
      <c r="D9" s="27"/>
      <c r="E9" s="27"/>
      <c r="F9" s="27"/>
      <c r="G9" s="142">
        <v>1584591.3</v>
      </c>
      <c r="H9" s="142">
        <v>1417382.5000000002</v>
      </c>
      <c r="I9" s="142">
        <v>1556312.9</v>
      </c>
      <c r="J9" s="142">
        <v>1697561.4000000001</v>
      </c>
      <c r="K9" s="142">
        <v>2049123.9</v>
      </c>
      <c r="L9" s="142">
        <v>2334055.1</v>
      </c>
      <c r="M9" s="142">
        <v>2412078.4000000004</v>
      </c>
      <c r="N9" s="142">
        <v>2716533.9000000004</v>
      </c>
      <c r="O9" s="142">
        <v>2861896.3</v>
      </c>
      <c r="P9" s="142">
        <v>3080828.3</v>
      </c>
      <c r="Q9" s="142">
        <v>3166376.1</v>
      </c>
    </row>
    <row r="10" spans="2:18" ht="15" hidden="1" outlineLevel="1">
      <c r="B10" s="32"/>
      <c r="C10" s="32"/>
      <c r="D10" s="32" t="s">
        <v>2</v>
      </c>
      <c r="E10" s="32"/>
      <c r="F10" s="32"/>
      <c r="G10" s="143">
        <v>328790.69999999995</v>
      </c>
      <c r="H10" s="143">
        <v>308197.8</v>
      </c>
      <c r="I10" s="143">
        <v>385690.6</v>
      </c>
      <c r="J10" s="143">
        <v>413202.6</v>
      </c>
      <c r="K10" s="143">
        <v>458935.3</v>
      </c>
      <c r="L10" s="143">
        <v>526656.1</v>
      </c>
      <c r="M10" s="143">
        <v>531173.6</v>
      </c>
      <c r="N10" s="143">
        <v>621791.4</v>
      </c>
      <c r="O10" s="143">
        <v>735389.40000000014</v>
      </c>
      <c r="P10" s="143">
        <v>682696.29999999993</v>
      </c>
      <c r="Q10" s="143">
        <v>758863.40000000014</v>
      </c>
      <c r="R10" s="158"/>
    </row>
    <row r="11" spans="2:18" ht="15" hidden="1" outlineLevel="1">
      <c r="B11" s="32"/>
      <c r="C11" s="32"/>
      <c r="D11" s="32" t="s">
        <v>3</v>
      </c>
      <c r="E11" s="32"/>
      <c r="F11" s="32"/>
      <c r="G11" s="143">
        <v>166273.29999999999</v>
      </c>
      <c r="H11" s="143">
        <v>165728.1</v>
      </c>
      <c r="I11" s="143">
        <v>154801.29999999999</v>
      </c>
      <c r="J11" s="143">
        <v>175985.2</v>
      </c>
      <c r="K11" s="143">
        <v>296672.3</v>
      </c>
      <c r="L11" s="143">
        <v>301933.3</v>
      </c>
      <c r="M11" s="143">
        <v>255183</v>
      </c>
      <c r="N11" s="143">
        <v>318429.3</v>
      </c>
      <c r="O11" s="143">
        <v>295604.80000000005</v>
      </c>
      <c r="P11" s="143">
        <v>354061.7</v>
      </c>
      <c r="Q11" s="143">
        <v>340876.30000000005</v>
      </c>
      <c r="R11" s="158"/>
    </row>
    <row r="12" spans="2:18" ht="15" hidden="1" outlineLevel="1">
      <c r="B12" s="32"/>
      <c r="C12" s="32"/>
      <c r="D12" s="32" t="s">
        <v>52</v>
      </c>
      <c r="E12" s="32"/>
      <c r="F12" s="32"/>
      <c r="G12" s="143">
        <v>651670.6</v>
      </c>
      <c r="H12" s="143">
        <v>542478.6</v>
      </c>
      <c r="I12" s="143">
        <v>573487.5</v>
      </c>
      <c r="J12" s="143">
        <v>628287.5</v>
      </c>
      <c r="K12" s="143">
        <v>679248.79999999993</v>
      </c>
      <c r="L12" s="143">
        <v>691525.79999999993</v>
      </c>
      <c r="M12" s="143">
        <v>1005256.6000000001</v>
      </c>
      <c r="N12" s="143">
        <v>845797.79999999993</v>
      </c>
      <c r="O12" s="143">
        <v>862116.89999999991</v>
      </c>
      <c r="P12" s="143">
        <v>910489.39999999991</v>
      </c>
      <c r="Q12" s="143">
        <v>1059419.5</v>
      </c>
      <c r="R12" s="158"/>
    </row>
    <row r="13" spans="2:18" ht="15" hidden="1" outlineLevel="1">
      <c r="B13" s="32"/>
      <c r="C13" s="32"/>
      <c r="D13" s="32" t="s">
        <v>4</v>
      </c>
      <c r="E13" s="32"/>
      <c r="F13" s="32"/>
      <c r="G13" s="143">
        <v>152989.79999999999</v>
      </c>
      <c r="H13" s="143">
        <v>151398.6</v>
      </c>
      <c r="I13" s="143">
        <v>174178.8</v>
      </c>
      <c r="J13" s="143">
        <v>183196.1</v>
      </c>
      <c r="K13" s="143">
        <v>218206.7</v>
      </c>
      <c r="L13" s="143">
        <v>230569.8</v>
      </c>
      <c r="M13" s="143">
        <v>251846.3</v>
      </c>
      <c r="N13" s="143">
        <v>272482</v>
      </c>
      <c r="O13" s="143">
        <v>310175.5</v>
      </c>
      <c r="P13" s="143">
        <v>346858.1</v>
      </c>
      <c r="Q13" s="143">
        <v>375202.3</v>
      </c>
      <c r="R13" s="158"/>
    </row>
    <row r="14" spans="2:18" ht="15" hidden="1" outlineLevel="1">
      <c r="B14" s="32"/>
      <c r="C14" s="32"/>
      <c r="D14" s="32" t="s">
        <v>5</v>
      </c>
      <c r="E14" s="32"/>
      <c r="F14" s="32"/>
      <c r="G14" s="143">
        <v>9203.9000000000015</v>
      </c>
      <c r="H14" s="143">
        <v>23274.600000000002</v>
      </c>
      <c r="I14" s="143">
        <v>10034.5</v>
      </c>
      <c r="J14" s="143">
        <v>23455.3</v>
      </c>
      <c r="K14" s="143">
        <v>14904.599999999999</v>
      </c>
      <c r="L14" s="143">
        <v>84002.3</v>
      </c>
      <c r="M14" s="143">
        <v>27699.8</v>
      </c>
      <c r="N14" s="143">
        <v>46391.200000000004</v>
      </c>
      <c r="O14" s="143">
        <v>22559</v>
      </c>
      <c r="P14" s="143">
        <v>36548.9</v>
      </c>
      <c r="Q14" s="143">
        <v>35127.199999999997</v>
      </c>
      <c r="R14" s="158"/>
    </row>
    <row r="15" spans="2:18" ht="15" hidden="1" outlineLevel="1">
      <c r="B15" s="32"/>
      <c r="C15" s="32"/>
      <c r="D15" s="32" t="s">
        <v>6</v>
      </c>
      <c r="E15" s="32"/>
      <c r="F15" s="32"/>
      <c r="G15" s="143">
        <v>26796.400000000001</v>
      </c>
      <c r="H15" s="143">
        <v>25788.699999999997</v>
      </c>
      <c r="I15" s="143">
        <v>28207.8</v>
      </c>
      <c r="J15" s="143">
        <v>31263.7</v>
      </c>
      <c r="K15" s="143">
        <v>26802.7</v>
      </c>
      <c r="L15" s="143">
        <v>34603.4</v>
      </c>
      <c r="M15" s="143">
        <v>41546.300000000003</v>
      </c>
      <c r="N15" s="143">
        <v>42026.399999999994</v>
      </c>
      <c r="O15" s="143">
        <v>44137.7</v>
      </c>
      <c r="P15" s="143">
        <v>50104.000000000007</v>
      </c>
      <c r="Q15" s="143">
        <v>49428.7</v>
      </c>
      <c r="R15" s="158"/>
    </row>
    <row r="16" spans="2:18" ht="15" hidden="1" outlineLevel="1">
      <c r="B16" s="32"/>
      <c r="C16" s="32"/>
      <c r="D16" s="32" t="s">
        <v>7</v>
      </c>
      <c r="E16" s="32"/>
      <c r="F16" s="32"/>
      <c r="G16" s="143">
        <v>94979.7</v>
      </c>
      <c r="H16" s="143">
        <v>52093</v>
      </c>
      <c r="I16" s="143">
        <v>46528.6</v>
      </c>
      <c r="J16" s="143">
        <v>59802.5</v>
      </c>
      <c r="K16" s="143">
        <v>136134.9</v>
      </c>
      <c r="L16" s="143">
        <v>212391.19999999998</v>
      </c>
      <c r="M16" s="143">
        <v>60900.600000000006</v>
      </c>
      <c r="N16" s="143">
        <v>103948.7</v>
      </c>
      <c r="O16" s="143">
        <v>111109.90000000001</v>
      </c>
      <c r="P16" s="143">
        <v>172673.5</v>
      </c>
      <c r="Q16" s="143">
        <v>96797.3</v>
      </c>
      <c r="R16" s="158"/>
    </row>
    <row r="17" spans="2:18" ht="15" hidden="1" outlineLevel="1">
      <c r="B17" s="32"/>
      <c r="C17" s="32"/>
      <c r="D17" s="32" t="s">
        <v>8</v>
      </c>
      <c r="E17" s="32"/>
      <c r="F17" s="32"/>
      <c r="G17" s="143">
        <v>55107</v>
      </c>
      <c r="H17" s="143">
        <v>38074.5</v>
      </c>
      <c r="I17" s="143">
        <v>67672</v>
      </c>
      <c r="J17" s="143">
        <v>60528.1</v>
      </c>
      <c r="K17" s="143">
        <v>74279.8</v>
      </c>
      <c r="L17" s="143">
        <v>85034.5</v>
      </c>
      <c r="M17" s="143">
        <v>84649.700000000012</v>
      </c>
      <c r="N17" s="143">
        <v>115081.00000000001</v>
      </c>
      <c r="O17" s="143">
        <v>124862.3</v>
      </c>
      <c r="P17" s="143">
        <v>131504.5</v>
      </c>
      <c r="Q17" s="143">
        <v>116813.40000000001</v>
      </c>
      <c r="R17" s="158"/>
    </row>
    <row r="18" spans="2:18" ht="15" hidden="1" outlineLevel="1">
      <c r="B18" s="32"/>
      <c r="C18" s="32"/>
      <c r="D18" s="32" t="s">
        <v>9</v>
      </c>
      <c r="E18" s="32"/>
      <c r="F18" s="32"/>
      <c r="G18" s="143">
        <v>98779.9</v>
      </c>
      <c r="H18" s="143">
        <v>110348.59999999999</v>
      </c>
      <c r="I18" s="143">
        <v>115711.8</v>
      </c>
      <c r="J18" s="143">
        <v>121840.40000000004</v>
      </c>
      <c r="K18" s="143">
        <v>143938.80000000002</v>
      </c>
      <c r="L18" s="143">
        <v>167338.69999999998</v>
      </c>
      <c r="M18" s="143">
        <v>153822.5</v>
      </c>
      <c r="N18" s="143">
        <v>350586.10000000003</v>
      </c>
      <c r="O18" s="143">
        <v>355940.80000000005</v>
      </c>
      <c r="P18" s="143">
        <v>395891.89999999997</v>
      </c>
      <c r="Q18" s="143">
        <v>333848</v>
      </c>
      <c r="R18" s="158"/>
    </row>
    <row r="19" spans="2:18" ht="15" collapsed="1">
      <c r="B19" s="27"/>
      <c r="C19" s="27" t="s">
        <v>117</v>
      </c>
      <c r="D19" s="27"/>
      <c r="E19" s="27"/>
      <c r="F19" s="27"/>
      <c r="G19" s="142">
        <v>56318.2</v>
      </c>
      <c r="H19" s="142">
        <v>78317.700000000012</v>
      </c>
      <c r="I19" s="142">
        <v>93935.700000000012</v>
      </c>
      <c r="J19" s="142">
        <v>88279.7</v>
      </c>
      <c r="K19" s="142">
        <v>157709.5</v>
      </c>
      <c r="L19" s="142">
        <v>134450.1</v>
      </c>
      <c r="M19" s="142">
        <v>146142.79999999999</v>
      </c>
      <c r="N19" s="142">
        <v>156938.29999999999</v>
      </c>
      <c r="O19" s="142">
        <v>213839.3</v>
      </c>
      <c r="P19" s="142">
        <v>249602.80000000002</v>
      </c>
      <c r="Q19" s="142">
        <v>252293.7</v>
      </c>
      <c r="R19" s="158"/>
    </row>
    <row r="20" spans="2:18" ht="15" hidden="1" outlineLevel="1">
      <c r="B20" s="32"/>
      <c r="C20" s="32"/>
      <c r="D20" s="32" t="s">
        <v>111</v>
      </c>
      <c r="E20" s="32"/>
      <c r="F20" s="32"/>
      <c r="G20" s="143">
        <v>18274.099999999999</v>
      </c>
      <c r="H20" s="143">
        <v>16588.400000000001</v>
      </c>
      <c r="I20" s="143">
        <v>26331.599999999999</v>
      </c>
      <c r="J20" s="143">
        <v>19478.8</v>
      </c>
      <c r="K20" s="143">
        <v>44235.3</v>
      </c>
      <c r="L20" s="143">
        <v>46500.6</v>
      </c>
      <c r="M20" s="143">
        <v>55298</v>
      </c>
      <c r="N20" s="143">
        <v>63577.2</v>
      </c>
      <c r="O20" s="143">
        <v>80949.100000000006</v>
      </c>
      <c r="P20" s="143">
        <v>69273.5</v>
      </c>
      <c r="Q20" s="143">
        <v>59306.1</v>
      </c>
      <c r="R20" s="158"/>
    </row>
    <row r="21" spans="2:18" ht="15" hidden="1" outlineLevel="1">
      <c r="B21" s="32"/>
      <c r="C21" s="32"/>
      <c r="D21" s="32" t="s">
        <v>118</v>
      </c>
      <c r="E21" s="32"/>
      <c r="F21" s="32"/>
      <c r="G21" s="143">
        <v>0</v>
      </c>
      <c r="H21" s="143">
        <v>0</v>
      </c>
      <c r="I21" s="143">
        <v>0</v>
      </c>
      <c r="J21" s="143">
        <v>0</v>
      </c>
      <c r="K21" s="143">
        <v>0</v>
      </c>
      <c r="L21" s="143">
        <v>0</v>
      </c>
      <c r="M21" s="143">
        <v>0</v>
      </c>
      <c r="N21" s="143">
        <v>0</v>
      </c>
      <c r="O21" s="143">
        <v>0</v>
      </c>
      <c r="P21" s="143">
        <v>0</v>
      </c>
      <c r="Q21" s="143">
        <v>0</v>
      </c>
      <c r="R21" s="158"/>
    </row>
    <row r="22" spans="2:18" ht="15" hidden="1" outlineLevel="1">
      <c r="B22" s="32"/>
      <c r="C22" s="32"/>
      <c r="D22" s="32" t="s">
        <v>10</v>
      </c>
      <c r="E22" s="32"/>
      <c r="F22" s="32"/>
      <c r="G22" s="143">
        <v>38044.1</v>
      </c>
      <c r="H22" s="143">
        <v>61729.3</v>
      </c>
      <c r="I22" s="143">
        <v>67604.100000000006</v>
      </c>
      <c r="J22" s="143">
        <v>68800.899999999994</v>
      </c>
      <c r="K22" s="143">
        <v>113474.2</v>
      </c>
      <c r="L22" s="143">
        <v>87949.5</v>
      </c>
      <c r="M22" s="143">
        <v>90844.800000000003</v>
      </c>
      <c r="N22" s="143">
        <v>93361.1</v>
      </c>
      <c r="O22" s="143">
        <v>132890.19999999998</v>
      </c>
      <c r="P22" s="143">
        <v>180329.30000000002</v>
      </c>
      <c r="Q22" s="143">
        <v>192987.6</v>
      </c>
      <c r="R22" s="158"/>
    </row>
    <row r="23" spans="2:18" ht="15" collapsed="1">
      <c r="B23" s="27"/>
      <c r="C23" s="27" t="s">
        <v>11</v>
      </c>
      <c r="D23" s="27"/>
      <c r="E23" s="27"/>
      <c r="F23" s="27"/>
      <c r="G23" s="142">
        <v>82223.200000000012</v>
      </c>
      <c r="H23" s="142">
        <v>74620.300000000017</v>
      </c>
      <c r="I23" s="142">
        <v>76502.899999999994</v>
      </c>
      <c r="J23" s="142">
        <v>80469.899999999994</v>
      </c>
      <c r="K23" s="142">
        <v>104717.5</v>
      </c>
      <c r="L23" s="142">
        <v>115545.7</v>
      </c>
      <c r="M23" s="142">
        <v>143475.20000000001</v>
      </c>
      <c r="N23" s="142">
        <v>144704.4</v>
      </c>
      <c r="O23" s="142">
        <v>134141.9</v>
      </c>
      <c r="P23" s="142">
        <v>164167.70000000001</v>
      </c>
      <c r="Q23" s="142">
        <v>467234.1</v>
      </c>
      <c r="R23" s="158"/>
    </row>
    <row r="24" spans="2:18" ht="15" hidden="1" outlineLevel="1">
      <c r="B24" s="32"/>
      <c r="C24" s="32"/>
      <c r="D24" s="32" t="s">
        <v>12</v>
      </c>
      <c r="E24" s="32"/>
      <c r="F24" s="32"/>
      <c r="G24" s="143">
        <v>61497.5</v>
      </c>
      <c r="H24" s="143">
        <v>46727.9</v>
      </c>
      <c r="I24" s="143">
        <v>43077.1</v>
      </c>
      <c r="J24" s="143">
        <v>55922.400000000001</v>
      </c>
      <c r="K24" s="143">
        <v>62760.9</v>
      </c>
      <c r="L24" s="143">
        <v>69499.3</v>
      </c>
      <c r="M24" s="143">
        <v>100378.8</v>
      </c>
      <c r="N24" s="143">
        <v>89321.199999999983</v>
      </c>
      <c r="O24" s="143">
        <v>79585.600000000006</v>
      </c>
      <c r="P24" s="143">
        <v>120594.20000000001</v>
      </c>
      <c r="Q24" s="143">
        <v>399257</v>
      </c>
      <c r="R24" s="158"/>
    </row>
    <row r="25" spans="2:18" ht="15" hidden="1" outlineLevel="1">
      <c r="B25" s="32"/>
      <c r="C25" s="32"/>
      <c r="D25" s="32" t="s">
        <v>13</v>
      </c>
      <c r="E25" s="32"/>
      <c r="F25" s="32"/>
      <c r="G25" s="143">
        <v>5422.7</v>
      </c>
      <c r="H25" s="143">
        <v>5191</v>
      </c>
      <c r="I25" s="143">
        <v>9210.4</v>
      </c>
      <c r="J25" s="143">
        <v>2966.2000000000003</v>
      </c>
      <c r="K25" s="143">
        <v>19136.3</v>
      </c>
      <c r="L25" s="143">
        <v>17320.699999999997</v>
      </c>
      <c r="M25" s="143">
        <v>14202.4</v>
      </c>
      <c r="N25" s="143">
        <v>20943.3</v>
      </c>
      <c r="O25" s="143">
        <v>7814.0999999999995</v>
      </c>
      <c r="P25" s="143">
        <v>7685.4000000000005</v>
      </c>
      <c r="Q25" s="143">
        <v>12071.400000000001</v>
      </c>
      <c r="R25" s="158"/>
    </row>
    <row r="26" spans="2:18" ht="15" hidden="1" outlineLevel="1">
      <c r="B26" s="32"/>
      <c r="C26" s="32"/>
      <c r="D26" s="32" t="s">
        <v>14</v>
      </c>
      <c r="E26" s="32"/>
      <c r="F26" s="32"/>
      <c r="G26" s="143">
        <v>15302.999999999998</v>
      </c>
      <c r="H26" s="143">
        <v>22701.4</v>
      </c>
      <c r="I26" s="143">
        <v>24215.399999999991</v>
      </c>
      <c r="J26" s="143">
        <v>21581.3</v>
      </c>
      <c r="K26" s="143">
        <v>22820.3</v>
      </c>
      <c r="L26" s="143">
        <v>28725.699999999997</v>
      </c>
      <c r="M26" s="143">
        <v>28894.000000000004</v>
      </c>
      <c r="N26" s="143">
        <v>34439.9</v>
      </c>
      <c r="O26" s="143">
        <v>46742.2</v>
      </c>
      <c r="P26" s="143">
        <v>35888.1</v>
      </c>
      <c r="Q26" s="143">
        <v>55905.700000000004</v>
      </c>
      <c r="R26" s="158"/>
    </row>
    <row r="27" spans="2:18" ht="15" collapsed="1">
      <c r="B27" s="27"/>
      <c r="C27" s="27" t="s">
        <v>15</v>
      </c>
      <c r="D27" s="27"/>
      <c r="E27" s="27"/>
      <c r="F27" s="27"/>
      <c r="G27" s="142">
        <v>71.8</v>
      </c>
      <c r="H27" s="142">
        <v>70.600000000000009</v>
      </c>
      <c r="I27" s="142">
        <v>24.5</v>
      </c>
      <c r="J27" s="142">
        <v>9.6</v>
      </c>
      <c r="K27" s="142">
        <v>20.7</v>
      </c>
      <c r="L27" s="142">
        <v>153.19999999999999</v>
      </c>
      <c r="M27" s="142">
        <v>19.599999999999817</v>
      </c>
      <c r="N27" s="142">
        <v>214.80000000000035</v>
      </c>
      <c r="O27" s="142">
        <v>20.100000000002193</v>
      </c>
      <c r="P27" s="142">
        <v>22.199999999998905</v>
      </c>
      <c r="Q27" s="142">
        <v>56.600000000000009</v>
      </c>
      <c r="R27" s="158"/>
    </row>
    <row r="28" spans="2:18">
      <c r="G28" s="143"/>
      <c r="H28" s="143"/>
      <c r="I28" s="143"/>
      <c r="J28" s="143"/>
      <c r="K28" s="143"/>
      <c r="L28" s="143"/>
      <c r="M28" s="143"/>
      <c r="N28" s="143"/>
      <c r="O28" s="143"/>
      <c r="P28" s="143"/>
      <c r="Q28" s="143"/>
    </row>
    <row r="29" spans="2:18">
      <c r="B29" s="23" t="s">
        <v>16</v>
      </c>
      <c r="C29" s="23"/>
      <c r="D29" s="23"/>
      <c r="E29" s="23"/>
      <c r="F29" s="23"/>
      <c r="G29" s="141">
        <v>1927142.8000000003</v>
      </c>
      <c r="H29" s="141">
        <v>1798525.0999999999</v>
      </c>
      <c r="I29" s="141">
        <v>1984631.5</v>
      </c>
      <c r="J29" s="141">
        <v>2197693.4</v>
      </c>
      <c r="K29" s="141">
        <v>2559222.5</v>
      </c>
      <c r="L29" s="141">
        <v>3195946.5999999996</v>
      </c>
      <c r="M29" s="141">
        <v>3036082</v>
      </c>
      <c r="N29" s="141">
        <v>3055355.8</v>
      </c>
      <c r="O29" s="141">
        <v>3590371</v>
      </c>
      <c r="P29" s="141">
        <v>3824959.1999999997</v>
      </c>
      <c r="Q29" s="141">
        <v>4096444.9000000004</v>
      </c>
    </row>
    <row r="30" spans="2:18" ht="15">
      <c r="B30" s="27"/>
      <c r="C30" s="27" t="s">
        <v>17</v>
      </c>
      <c r="D30" s="27"/>
      <c r="E30" s="27"/>
      <c r="F30" s="27"/>
      <c r="G30" s="142">
        <v>1772050.1</v>
      </c>
      <c r="H30" s="142">
        <v>1621986.5999999996</v>
      </c>
      <c r="I30" s="142">
        <v>1815982.2</v>
      </c>
      <c r="J30" s="142">
        <v>2020694.7</v>
      </c>
      <c r="K30" s="142">
        <v>2317256.2999999998</v>
      </c>
      <c r="L30" s="142">
        <v>2941848.3999999994</v>
      </c>
      <c r="M30" s="142">
        <v>2773380.9</v>
      </c>
      <c r="N30" s="142">
        <v>2789599.7</v>
      </c>
      <c r="O30" s="142">
        <v>3213003.3</v>
      </c>
      <c r="P30" s="142">
        <v>3526219.8</v>
      </c>
      <c r="Q30" s="142">
        <v>3713725</v>
      </c>
    </row>
    <row r="31" spans="2:18">
      <c r="B31" s="38"/>
      <c r="C31" s="38" t="s">
        <v>41</v>
      </c>
      <c r="D31" s="39"/>
      <c r="E31" s="40"/>
      <c r="F31" s="41"/>
      <c r="G31" s="144">
        <v>1071770.0000000002</v>
      </c>
      <c r="H31" s="144">
        <v>1007951.2999999999</v>
      </c>
      <c r="I31" s="144">
        <v>1191542</v>
      </c>
      <c r="J31" s="144">
        <v>1211473.5</v>
      </c>
      <c r="K31" s="144">
        <v>1289720.8999999999</v>
      </c>
      <c r="L31" s="144">
        <v>1861342.4</v>
      </c>
      <c r="M31" s="144">
        <v>1533605.3000000003</v>
      </c>
      <c r="N31" s="144">
        <v>1618648.0999999999</v>
      </c>
      <c r="O31" s="144">
        <v>1963475.6</v>
      </c>
      <c r="P31" s="144">
        <v>2210884.6999999997</v>
      </c>
      <c r="Q31" s="144">
        <v>2316866.8000000003</v>
      </c>
    </row>
    <row r="32" spans="2:18" ht="15" outlineLevel="1">
      <c r="B32" s="32"/>
      <c r="C32" s="32"/>
      <c r="D32" s="32" t="s">
        <v>18</v>
      </c>
      <c r="E32" s="32"/>
      <c r="F32" s="32"/>
      <c r="G32" s="143">
        <v>655677.20000000007</v>
      </c>
      <c r="H32" s="143">
        <v>609227.6</v>
      </c>
      <c r="I32" s="143">
        <v>679505.1</v>
      </c>
      <c r="J32" s="143">
        <v>728372.79999999993</v>
      </c>
      <c r="K32" s="143">
        <v>740038.4</v>
      </c>
      <c r="L32" s="143">
        <v>1253895.5</v>
      </c>
      <c r="M32" s="143">
        <v>888752.8</v>
      </c>
      <c r="N32" s="143">
        <v>950294.6</v>
      </c>
      <c r="O32" s="143">
        <v>1085557.7000000002</v>
      </c>
      <c r="P32" s="143">
        <v>1132767.8</v>
      </c>
      <c r="Q32" s="157">
        <v>1163769.2999999998</v>
      </c>
    </row>
    <row r="33" spans="2:17" ht="15" outlineLevel="1">
      <c r="B33" s="32"/>
      <c r="C33" s="32"/>
      <c r="D33" s="32" t="s">
        <v>53</v>
      </c>
      <c r="E33" s="32"/>
      <c r="F33" s="32"/>
      <c r="G33" s="143">
        <v>45799.7</v>
      </c>
      <c r="H33" s="143">
        <v>44985.599999999999</v>
      </c>
      <c r="I33" s="143">
        <v>69643.199999999997</v>
      </c>
      <c r="J33" s="143">
        <v>46122.6</v>
      </c>
      <c r="K33" s="143">
        <v>43698.7</v>
      </c>
      <c r="L33" s="143">
        <v>58370.6</v>
      </c>
      <c r="M33" s="143">
        <v>68628</v>
      </c>
      <c r="N33" s="143">
        <v>55939.8</v>
      </c>
      <c r="O33" s="143">
        <v>82430.3</v>
      </c>
      <c r="P33" s="143">
        <v>66728.7</v>
      </c>
      <c r="Q33" s="143">
        <v>66300.2</v>
      </c>
    </row>
    <row r="34" spans="2:17" ht="15" outlineLevel="1">
      <c r="B34" s="32"/>
      <c r="C34" s="32"/>
      <c r="D34" s="32" t="s">
        <v>54</v>
      </c>
      <c r="E34" s="32"/>
      <c r="F34" s="32"/>
      <c r="G34" s="143">
        <v>41533.4</v>
      </c>
      <c r="H34" s="143">
        <v>32884.6</v>
      </c>
      <c r="I34" s="143">
        <v>81259.600000000006</v>
      </c>
      <c r="J34" s="143">
        <v>58018.9</v>
      </c>
      <c r="K34" s="143">
        <v>55848.299999999996</v>
      </c>
      <c r="L34" s="143">
        <v>69255.199999999997</v>
      </c>
      <c r="M34" s="143">
        <v>72446.399999999994</v>
      </c>
      <c r="N34" s="143">
        <v>64845.3</v>
      </c>
      <c r="O34" s="143">
        <v>72066.799999999988</v>
      </c>
      <c r="P34" s="143">
        <v>83137.2</v>
      </c>
      <c r="Q34" s="143">
        <v>79428.600000000006</v>
      </c>
    </row>
    <row r="35" spans="2:17" ht="15" outlineLevel="1">
      <c r="B35" s="32"/>
      <c r="C35" s="32"/>
      <c r="D35" s="32" t="s">
        <v>19</v>
      </c>
      <c r="E35" s="32"/>
      <c r="F35" s="32"/>
      <c r="G35" s="143">
        <v>55216.100000000006</v>
      </c>
      <c r="H35" s="143">
        <v>58219.9</v>
      </c>
      <c r="I35" s="143">
        <v>66068.2</v>
      </c>
      <c r="J35" s="143">
        <v>66058.399999999994</v>
      </c>
      <c r="K35" s="143">
        <v>78033.7</v>
      </c>
      <c r="L35" s="143">
        <v>112649.7</v>
      </c>
      <c r="M35" s="143">
        <v>81501.7</v>
      </c>
      <c r="N35" s="143">
        <v>86760.5</v>
      </c>
      <c r="O35" s="143">
        <v>100446.6</v>
      </c>
      <c r="P35" s="143">
        <v>101394.4</v>
      </c>
      <c r="Q35" s="143">
        <v>117786.2</v>
      </c>
    </row>
    <row r="36" spans="2:17" ht="15" outlineLevel="1">
      <c r="B36" s="32"/>
      <c r="C36" s="32"/>
      <c r="D36" s="32" t="s">
        <v>42</v>
      </c>
      <c r="E36" s="32"/>
      <c r="F36" s="32"/>
      <c r="G36" s="143">
        <v>72615.600000000006</v>
      </c>
      <c r="H36" s="143">
        <v>76556.600000000006</v>
      </c>
      <c r="I36" s="143">
        <v>92336.6</v>
      </c>
      <c r="J36" s="143">
        <v>92907.4</v>
      </c>
      <c r="K36" s="143">
        <v>109544.2</v>
      </c>
      <c r="L36" s="143">
        <v>113876.7</v>
      </c>
      <c r="M36" s="143">
        <v>121278.59999999999</v>
      </c>
      <c r="N36" s="143">
        <v>145144.20000000001</v>
      </c>
      <c r="O36" s="143">
        <v>199508.6</v>
      </c>
      <c r="P36" s="143">
        <v>243566.4</v>
      </c>
      <c r="Q36" s="143">
        <v>262916.90000000002</v>
      </c>
    </row>
    <row r="37" spans="2:17" ht="15" outlineLevel="1">
      <c r="B37" s="32"/>
      <c r="C37" s="32"/>
      <c r="D37" s="32" t="s">
        <v>113</v>
      </c>
      <c r="E37" s="32"/>
      <c r="F37" s="32"/>
      <c r="G37" s="143">
        <v>200927.99999999997</v>
      </c>
      <c r="H37" s="143">
        <v>186077.00000000003</v>
      </c>
      <c r="I37" s="143">
        <v>202729.3</v>
      </c>
      <c r="J37" s="143">
        <v>219993.39999999997</v>
      </c>
      <c r="K37" s="143">
        <v>262557.60000000003</v>
      </c>
      <c r="L37" s="143">
        <v>253294.70000000004</v>
      </c>
      <c r="M37" s="143">
        <v>300997.80000000005</v>
      </c>
      <c r="N37" s="143">
        <v>315663.70000000007</v>
      </c>
      <c r="O37" s="143">
        <v>423465.60000000003</v>
      </c>
      <c r="P37" s="143">
        <v>583290.20000000007</v>
      </c>
      <c r="Q37" s="143">
        <v>626665.60000000009</v>
      </c>
    </row>
    <row r="38" spans="2:17">
      <c r="B38" s="38"/>
      <c r="C38" s="38" t="s">
        <v>21</v>
      </c>
      <c r="D38" s="39"/>
      <c r="E38" s="40"/>
      <c r="F38" s="41"/>
      <c r="G38" s="144">
        <v>199192.1</v>
      </c>
      <c r="H38" s="144">
        <v>186975.59999999998</v>
      </c>
      <c r="I38" s="144">
        <v>143560.29999999999</v>
      </c>
      <c r="J38" s="144">
        <v>284798.2</v>
      </c>
      <c r="K38" s="144">
        <v>431098.80000000005</v>
      </c>
      <c r="L38" s="144">
        <v>427002.7</v>
      </c>
      <c r="M38" s="144">
        <v>350724</v>
      </c>
      <c r="N38" s="144">
        <v>391537.69999999995</v>
      </c>
      <c r="O38" s="144">
        <v>265462.5</v>
      </c>
      <c r="P38" s="144">
        <v>326850.09999999998</v>
      </c>
      <c r="Q38" s="144">
        <v>269869.60000000003</v>
      </c>
    </row>
    <row r="39" spans="2:17" ht="15" hidden="1" outlineLevel="1">
      <c r="B39" s="32"/>
      <c r="C39" s="32"/>
      <c r="D39" s="32" t="s">
        <v>22</v>
      </c>
      <c r="E39" s="32"/>
      <c r="F39" s="32"/>
      <c r="G39" s="143">
        <v>134043</v>
      </c>
      <c r="H39" s="143">
        <v>129752.19999999998</v>
      </c>
      <c r="I39" s="143">
        <v>95572.800000000003</v>
      </c>
      <c r="J39" s="143">
        <v>229759.8</v>
      </c>
      <c r="K39" s="143">
        <v>359338.4</v>
      </c>
      <c r="L39" s="143">
        <v>341941.30000000005</v>
      </c>
      <c r="M39" s="143">
        <v>262687.5</v>
      </c>
      <c r="N39" s="143">
        <v>320529.09999999998</v>
      </c>
      <c r="O39" s="143">
        <v>177660</v>
      </c>
      <c r="P39" s="143">
        <v>220134</v>
      </c>
      <c r="Q39" s="143">
        <v>137828.40000000002</v>
      </c>
    </row>
    <row r="40" spans="2:17" ht="15" hidden="1" outlineLevel="1">
      <c r="B40" s="32"/>
      <c r="C40" s="32"/>
      <c r="D40" s="32" t="s">
        <v>23</v>
      </c>
      <c r="E40" s="32"/>
      <c r="F40" s="32"/>
      <c r="G40" s="143">
        <v>47960.5</v>
      </c>
      <c r="H40" s="143">
        <v>54949.2</v>
      </c>
      <c r="I40" s="143">
        <v>43643.9</v>
      </c>
      <c r="J40" s="143">
        <v>49757.100000000006</v>
      </c>
      <c r="K40" s="143">
        <v>69211.599999999991</v>
      </c>
      <c r="L40" s="143">
        <v>81611.199999999997</v>
      </c>
      <c r="M40" s="143">
        <v>82821.100000000006</v>
      </c>
      <c r="N40" s="143">
        <v>65509.1</v>
      </c>
      <c r="O40" s="143">
        <v>81118.399999999994</v>
      </c>
      <c r="P40" s="143">
        <v>89967.4</v>
      </c>
      <c r="Q40" s="143">
        <v>114765.20000000001</v>
      </c>
    </row>
    <row r="41" spans="2:17" ht="15" hidden="1" outlineLevel="1">
      <c r="B41" s="32"/>
      <c r="C41" s="32"/>
      <c r="D41" s="32" t="s">
        <v>116</v>
      </c>
      <c r="E41" s="32"/>
      <c r="F41" s="32"/>
      <c r="G41" s="143">
        <v>17188.599999999999</v>
      </c>
      <c r="H41" s="143">
        <v>2274.1999999999998</v>
      </c>
      <c r="I41" s="143">
        <v>4343.6000000000004</v>
      </c>
      <c r="J41" s="143">
        <v>5281.3</v>
      </c>
      <c r="K41" s="143">
        <v>2548.8000000000002</v>
      </c>
      <c r="L41" s="143">
        <v>3450.2</v>
      </c>
      <c r="M41" s="143">
        <v>5215.3999999999996</v>
      </c>
      <c r="N41" s="143">
        <v>5499.5</v>
      </c>
      <c r="O41" s="143">
        <v>6684.0999999999995</v>
      </c>
      <c r="P41" s="143">
        <v>16748.7</v>
      </c>
      <c r="Q41" s="143">
        <v>17276</v>
      </c>
    </row>
    <row r="42" spans="2:17" collapsed="1">
      <c r="B42" s="38"/>
      <c r="C42" s="38" t="s">
        <v>25</v>
      </c>
      <c r="D42" s="39"/>
      <c r="E42" s="40"/>
      <c r="F42" s="41"/>
      <c r="G42" s="144">
        <v>339231.4</v>
      </c>
      <c r="H42" s="144">
        <v>289187.7</v>
      </c>
      <c r="I42" s="144">
        <v>326739.90000000002</v>
      </c>
      <c r="J42" s="144">
        <v>341605.3</v>
      </c>
      <c r="K42" s="144">
        <v>383961.19999999995</v>
      </c>
      <c r="L42" s="144">
        <v>444355.9</v>
      </c>
      <c r="M42" s="144">
        <v>596321.1</v>
      </c>
      <c r="N42" s="144">
        <v>532807.5</v>
      </c>
      <c r="O42" s="144">
        <v>564208</v>
      </c>
      <c r="P42" s="144">
        <v>623577.69999999995</v>
      </c>
      <c r="Q42" s="144">
        <v>679583.90000000014</v>
      </c>
    </row>
    <row r="43" spans="2:17" ht="15" hidden="1" outlineLevel="1">
      <c r="B43" s="32"/>
      <c r="C43" s="32"/>
      <c r="D43" s="32" t="s">
        <v>26</v>
      </c>
      <c r="E43" s="32"/>
      <c r="F43" s="32"/>
      <c r="G43" s="143">
        <v>267832.3</v>
      </c>
      <c r="H43" s="143">
        <v>232079.6</v>
      </c>
      <c r="I43" s="143">
        <v>262666.69999999995</v>
      </c>
      <c r="J43" s="143">
        <v>279644.3</v>
      </c>
      <c r="K43" s="143">
        <v>292075.59999999998</v>
      </c>
      <c r="L43" s="143">
        <v>344140.6</v>
      </c>
      <c r="M43" s="143">
        <v>485467.3</v>
      </c>
      <c r="N43" s="143">
        <v>396351.9</v>
      </c>
      <c r="O43" s="143">
        <v>437156.10000000003</v>
      </c>
      <c r="P43" s="143">
        <v>480500.4</v>
      </c>
      <c r="Q43" s="143">
        <v>542296.70000000007</v>
      </c>
    </row>
    <row r="44" spans="2:17" ht="15" hidden="1" outlineLevel="1">
      <c r="B44" s="32"/>
      <c r="C44" s="32"/>
      <c r="D44" s="32" t="s">
        <v>27</v>
      </c>
      <c r="E44" s="32"/>
      <c r="F44" s="32"/>
      <c r="G44" s="143">
        <v>71399.100000000006</v>
      </c>
      <c r="H44" s="143">
        <v>57108.1</v>
      </c>
      <c r="I44" s="143">
        <v>64073.200000000012</v>
      </c>
      <c r="J44" s="143">
        <v>61961</v>
      </c>
      <c r="K44" s="143">
        <v>91885.599999999991</v>
      </c>
      <c r="L44" s="143">
        <v>100215.3</v>
      </c>
      <c r="M44" s="143">
        <v>110853.80000000002</v>
      </c>
      <c r="N44" s="143">
        <v>136455.6</v>
      </c>
      <c r="O44" s="143">
        <v>127051.90000000002</v>
      </c>
      <c r="P44" s="143">
        <v>143077.29999999999</v>
      </c>
      <c r="Q44" s="143">
        <v>137287.20000000001</v>
      </c>
    </row>
    <row r="45" spans="2:17" collapsed="1">
      <c r="B45" s="38"/>
      <c r="C45" s="38" t="s">
        <v>43</v>
      </c>
      <c r="D45" s="39"/>
      <c r="E45" s="40"/>
      <c r="F45" s="41"/>
      <c r="G45" s="144">
        <v>62689.4</v>
      </c>
      <c r="H45" s="144">
        <v>35916.300000000003</v>
      </c>
      <c r="I45" s="144">
        <v>64476.200000000012</v>
      </c>
      <c r="J45" s="144">
        <v>65572.100000000006</v>
      </c>
      <c r="K45" s="144">
        <v>69273.3</v>
      </c>
      <c r="L45" s="144">
        <v>81090.600000000006</v>
      </c>
      <c r="M45" s="144">
        <v>94884.299999999988</v>
      </c>
      <c r="N45" s="144">
        <v>114436.30000000002</v>
      </c>
      <c r="O45" s="144">
        <v>200055.60000000003</v>
      </c>
      <c r="P45" s="144">
        <v>155536.59999999998</v>
      </c>
      <c r="Q45" s="144">
        <v>197992.59999999998</v>
      </c>
    </row>
    <row r="46" spans="2:17" ht="15" hidden="1" outlineLevel="1">
      <c r="B46" s="32"/>
      <c r="C46" s="32"/>
      <c r="D46" s="32" t="s">
        <v>29</v>
      </c>
      <c r="E46" s="32"/>
      <c r="F46" s="32"/>
      <c r="G46" s="143">
        <v>17442.5</v>
      </c>
      <c r="H46" s="143">
        <v>21302.7</v>
      </c>
      <c r="I46" s="143">
        <v>19464.5</v>
      </c>
      <c r="J46" s="143">
        <v>24170.199999999997</v>
      </c>
      <c r="K46" s="143">
        <v>25640.799999999999</v>
      </c>
      <c r="L46" s="143">
        <v>25513.200000000001</v>
      </c>
      <c r="M46" s="143">
        <v>35328.1</v>
      </c>
      <c r="N46" s="143">
        <v>35436.5</v>
      </c>
      <c r="O46" s="143">
        <v>37466.9</v>
      </c>
      <c r="P46" s="143">
        <v>49122.3</v>
      </c>
      <c r="Q46" s="143">
        <v>51725.599999999999</v>
      </c>
    </row>
    <row r="47" spans="2:17" ht="15" hidden="1" outlineLevel="1">
      <c r="B47" s="32"/>
      <c r="C47" s="32"/>
      <c r="D47" s="32" t="s">
        <v>30</v>
      </c>
      <c r="E47" s="32"/>
      <c r="F47" s="32"/>
      <c r="G47" s="157">
        <v>3270</v>
      </c>
      <c r="H47" s="143">
        <v>0</v>
      </c>
      <c r="I47" s="143">
        <v>22925.3</v>
      </c>
      <c r="J47" s="143">
        <v>10406</v>
      </c>
      <c r="K47" s="143">
        <v>5203</v>
      </c>
      <c r="L47" s="143">
        <v>5203</v>
      </c>
      <c r="M47" s="143">
        <v>13468.9</v>
      </c>
      <c r="N47" s="143">
        <v>17327.899999999998</v>
      </c>
      <c r="O47" s="143">
        <v>14057.300000000001</v>
      </c>
      <c r="P47" s="143">
        <v>14057.300000000001</v>
      </c>
      <c r="Q47" s="143">
        <v>5203.2</v>
      </c>
    </row>
    <row r="48" spans="2:17" ht="15" hidden="1" outlineLevel="1">
      <c r="B48" s="32"/>
      <c r="C48" s="32"/>
      <c r="D48" s="32" t="s">
        <v>31</v>
      </c>
      <c r="E48" s="32"/>
      <c r="F48" s="32"/>
      <c r="G48" s="143">
        <v>4425.9000000000005</v>
      </c>
      <c r="H48" s="143">
        <v>5872.7</v>
      </c>
      <c r="I48" s="143">
        <v>4773.3999999999996</v>
      </c>
      <c r="J48" s="143">
        <v>6973.2999999999993</v>
      </c>
      <c r="K48" s="143">
        <v>8643.6</v>
      </c>
      <c r="L48" s="143">
        <v>14152.800000000001</v>
      </c>
      <c r="M48" s="143">
        <v>16661.600000000002</v>
      </c>
      <c r="N48" s="143">
        <v>10261</v>
      </c>
      <c r="O48" s="143">
        <v>14714.2</v>
      </c>
      <c r="P48" s="143">
        <v>15168.099999999999</v>
      </c>
      <c r="Q48" s="143">
        <v>17948.3</v>
      </c>
    </row>
    <row r="49" spans="2:17" ht="15" hidden="1" outlineLevel="1">
      <c r="B49" s="32"/>
      <c r="C49" s="32"/>
      <c r="D49" s="32" t="s">
        <v>115</v>
      </c>
      <c r="E49" s="32"/>
      <c r="F49" s="32"/>
      <c r="G49" s="143">
        <v>37550.999999999993</v>
      </c>
      <c r="H49" s="143">
        <v>8740.9000000000015</v>
      </c>
      <c r="I49" s="143">
        <v>17313</v>
      </c>
      <c r="J49" s="143">
        <v>24022.6</v>
      </c>
      <c r="K49" s="143">
        <v>29785.9</v>
      </c>
      <c r="L49" s="143">
        <v>36221.599999999999</v>
      </c>
      <c r="M49" s="143">
        <v>29425.7</v>
      </c>
      <c r="N49" s="143">
        <v>51410.9</v>
      </c>
      <c r="O49" s="143">
        <v>133817.19999999998</v>
      </c>
      <c r="P49" s="143">
        <v>77188.899999999994</v>
      </c>
      <c r="Q49" s="143">
        <v>123115.5</v>
      </c>
    </row>
    <row r="50" spans="2:17" collapsed="1">
      <c r="B50" s="32"/>
      <c r="C50" s="38" t="s">
        <v>33</v>
      </c>
      <c r="D50" s="32"/>
      <c r="E50" s="32"/>
      <c r="F50" s="32"/>
      <c r="G50" s="144">
        <v>59742.400000000001</v>
      </c>
      <c r="H50" s="144">
        <v>56822.8</v>
      </c>
      <c r="I50" s="144">
        <v>58391.1</v>
      </c>
      <c r="J50" s="144">
        <v>76396.2</v>
      </c>
      <c r="K50" s="144">
        <v>80781.999999999985</v>
      </c>
      <c r="L50" s="144">
        <v>90858.6</v>
      </c>
      <c r="M50" s="144">
        <v>132187.19999999998</v>
      </c>
      <c r="N50" s="144">
        <v>100808.00000000001</v>
      </c>
      <c r="O50" s="144">
        <v>112123.40000000001</v>
      </c>
      <c r="P50" s="144">
        <v>118296.59999999999</v>
      </c>
      <c r="Q50" s="144">
        <v>158878.1</v>
      </c>
    </row>
    <row r="51" spans="2:17">
      <c r="B51" s="32"/>
      <c r="C51" s="38" t="s">
        <v>114</v>
      </c>
      <c r="D51" s="32"/>
      <c r="E51" s="32"/>
      <c r="F51" s="32"/>
      <c r="G51" s="144">
        <v>39424.800000000003</v>
      </c>
      <c r="H51" s="144">
        <v>45132.900000000009</v>
      </c>
      <c r="I51" s="144">
        <v>31272.699999999993</v>
      </c>
      <c r="J51" s="144">
        <v>40849.399999999994</v>
      </c>
      <c r="K51" s="144">
        <v>62420.100000000013</v>
      </c>
      <c r="L51" s="144">
        <v>37198.199999999997</v>
      </c>
      <c r="M51" s="144">
        <v>65659</v>
      </c>
      <c r="N51" s="144">
        <v>31362.1</v>
      </c>
      <c r="O51" s="144">
        <v>107678.19999999998</v>
      </c>
      <c r="P51" s="144">
        <v>91074.099999999977</v>
      </c>
      <c r="Q51" s="144">
        <v>90534</v>
      </c>
    </row>
    <row r="52" spans="2:17">
      <c r="C52" s="45"/>
      <c r="D52" s="45"/>
      <c r="G52" s="156"/>
      <c r="H52" s="156"/>
      <c r="I52" s="156"/>
      <c r="J52" s="156"/>
      <c r="K52" s="156"/>
      <c r="L52" s="156"/>
      <c r="M52" s="156"/>
      <c r="N52" s="156"/>
      <c r="O52" s="156"/>
      <c r="P52" s="156"/>
      <c r="Q52" s="156"/>
    </row>
    <row r="53" spans="2:17" ht="15">
      <c r="B53" s="27"/>
      <c r="C53" s="27" t="s">
        <v>34</v>
      </c>
      <c r="D53" s="27"/>
      <c r="E53" s="27"/>
      <c r="F53" s="27"/>
      <c r="G53" s="142">
        <v>155092.70000000001</v>
      </c>
      <c r="H53" s="142">
        <v>176538.5</v>
      </c>
      <c r="I53" s="142">
        <v>168649.3</v>
      </c>
      <c r="J53" s="142">
        <v>176998.7</v>
      </c>
      <c r="K53" s="142">
        <v>241966.2</v>
      </c>
      <c r="L53" s="142">
        <v>254098.19999999998</v>
      </c>
      <c r="M53" s="142">
        <v>262701.09999999998</v>
      </c>
      <c r="N53" s="142">
        <v>265756.09999999998</v>
      </c>
      <c r="O53" s="142">
        <v>377367.70000000007</v>
      </c>
      <c r="P53" s="142">
        <v>298739.40000000002</v>
      </c>
      <c r="Q53" s="142">
        <v>382719.9</v>
      </c>
    </row>
    <row r="54" spans="2:17">
      <c r="B54" s="38"/>
      <c r="C54" s="38" t="s">
        <v>22</v>
      </c>
      <c r="D54" s="39"/>
      <c r="E54" s="40"/>
      <c r="F54" s="41"/>
      <c r="G54" s="144">
        <v>40125.9</v>
      </c>
      <c r="H54" s="144">
        <v>34176.5</v>
      </c>
      <c r="I54" s="144">
        <v>46040.500000000007</v>
      </c>
      <c r="J54" s="144">
        <v>32892.800000000003</v>
      </c>
      <c r="K54" s="144">
        <v>74741.900000000009</v>
      </c>
      <c r="L54" s="144">
        <v>63276.9</v>
      </c>
      <c r="M54" s="144">
        <v>55002.100000000006</v>
      </c>
      <c r="N54" s="144">
        <v>58045.5</v>
      </c>
      <c r="O54" s="144">
        <v>38218.1</v>
      </c>
      <c r="P54" s="144">
        <v>40080.200000000004</v>
      </c>
      <c r="Q54" s="144">
        <v>29764.7</v>
      </c>
    </row>
    <row r="55" spans="2:17" ht="15" hidden="1" outlineLevel="1">
      <c r="B55" s="32"/>
      <c r="C55" s="32"/>
      <c r="D55" s="32" t="s">
        <v>35</v>
      </c>
      <c r="E55" s="32"/>
      <c r="F55" s="32"/>
      <c r="G55" s="143">
        <v>31876.7</v>
      </c>
      <c r="H55" s="143">
        <v>27498.5</v>
      </c>
      <c r="I55" s="143">
        <v>46040.500000000007</v>
      </c>
      <c r="J55" s="143">
        <v>31807.5</v>
      </c>
      <c r="K55" s="143">
        <v>73690.3</v>
      </c>
      <c r="L55" s="143">
        <v>59451.100000000006</v>
      </c>
      <c r="M55" s="143">
        <v>53470.8</v>
      </c>
      <c r="N55" s="143">
        <v>56190.899999999994</v>
      </c>
      <c r="O55" s="143">
        <v>37507.599999999999</v>
      </c>
      <c r="P55" s="143">
        <v>38015.700000000004</v>
      </c>
      <c r="Q55" s="143">
        <v>27423.300000000003</v>
      </c>
    </row>
    <row r="56" spans="2:17" ht="15" hidden="1" outlineLevel="1">
      <c r="B56" s="32"/>
      <c r="C56" s="32"/>
      <c r="D56" s="32" t="s">
        <v>28</v>
      </c>
      <c r="E56" s="32"/>
      <c r="F56" s="32"/>
      <c r="G56" s="143">
        <v>8249.2000000000007</v>
      </c>
      <c r="H56" s="143">
        <v>6678</v>
      </c>
      <c r="I56" s="143">
        <v>0</v>
      </c>
      <c r="J56" s="143">
        <v>1085.3</v>
      </c>
      <c r="K56" s="143">
        <v>1051.5999999999999</v>
      </c>
      <c r="L56" s="143">
        <v>3825.8</v>
      </c>
      <c r="M56" s="143">
        <v>1531.3</v>
      </c>
      <c r="N56" s="143">
        <v>1854.6</v>
      </c>
      <c r="O56" s="143">
        <v>710.5</v>
      </c>
      <c r="P56" s="143">
        <v>2064.5</v>
      </c>
      <c r="Q56" s="143">
        <v>2341.4</v>
      </c>
    </row>
    <row r="57" spans="2:17" collapsed="1">
      <c r="B57" s="38"/>
      <c r="C57" s="38" t="s">
        <v>23</v>
      </c>
      <c r="D57" s="39"/>
      <c r="E57" s="40"/>
      <c r="F57" s="41"/>
      <c r="G57" s="144">
        <v>19880.099999999999</v>
      </c>
      <c r="H57" s="144">
        <v>25400.9</v>
      </c>
      <c r="I57" s="144">
        <v>44970.299999999996</v>
      </c>
      <c r="J57" s="144">
        <v>40676.300000000003</v>
      </c>
      <c r="K57" s="144">
        <v>45881.5</v>
      </c>
      <c r="L57" s="144">
        <v>50643.8</v>
      </c>
      <c r="M57" s="144">
        <v>28290.5</v>
      </c>
      <c r="N57" s="144">
        <v>55592.2</v>
      </c>
      <c r="O57" s="144">
        <v>85251.9</v>
      </c>
      <c r="P57" s="144">
        <v>55229.700000000004</v>
      </c>
      <c r="Q57" s="144">
        <v>87815.799999999988</v>
      </c>
    </row>
    <row r="58" spans="2:17" ht="15" hidden="1" outlineLevel="1">
      <c r="B58" s="32"/>
      <c r="C58" s="32"/>
      <c r="D58" s="32" t="s">
        <v>35</v>
      </c>
      <c r="E58" s="32"/>
      <c r="F58" s="32"/>
      <c r="G58" s="143">
        <v>13493.2</v>
      </c>
      <c r="H58" s="143">
        <v>23418.1</v>
      </c>
      <c r="I58" s="143">
        <v>41738.6</v>
      </c>
      <c r="J58" s="143">
        <v>35510.899999999994</v>
      </c>
      <c r="K58" s="143">
        <v>37095.199999999997</v>
      </c>
      <c r="L58" s="143">
        <v>45173.7</v>
      </c>
      <c r="M58" s="143">
        <v>22615.200000000001</v>
      </c>
      <c r="N58" s="143">
        <v>43570.7</v>
      </c>
      <c r="O58" s="143">
        <v>60319.6</v>
      </c>
      <c r="P58" s="143">
        <v>41113.299999999996</v>
      </c>
      <c r="Q58" s="143">
        <v>69326.899999999994</v>
      </c>
    </row>
    <row r="59" spans="2:17" ht="15" hidden="1" outlineLevel="1">
      <c r="B59" s="32"/>
      <c r="C59" s="32"/>
      <c r="D59" s="32" t="s">
        <v>28</v>
      </c>
      <c r="E59" s="32"/>
      <c r="F59" s="32"/>
      <c r="G59" s="143">
        <v>6386.9</v>
      </c>
      <c r="H59" s="143">
        <v>1982.8</v>
      </c>
      <c r="I59" s="143">
        <v>3231.7</v>
      </c>
      <c r="J59" s="143">
        <v>5165.3999999999996</v>
      </c>
      <c r="K59" s="143">
        <v>8786.3000000000011</v>
      </c>
      <c r="L59" s="143">
        <v>5470.0999999999995</v>
      </c>
      <c r="M59" s="143">
        <v>5675.2999999999993</v>
      </c>
      <c r="N59" s="143">
        <v>12021.5</v>
      </c>
      <c r="O59" s="143">
        <v>24932.3</v>
      </c>
      <c r="P59" s="143">
        <v>14116.400000000001</v>
      </c>
      <c r="Q59" s="143">
        <v>18488.900000000001</v>
      </c>
    </row>
    <row r="60" spans="2:17" collapsed="1">
      <c r="B60" s="38"/>
      <c r="C60" s="38" t="s">
        <v>29</v>
      </c>
      <c r="D60" s="39"/>
      <c r="E60" s="40"/>
      <c r="F60" s="41"/>
      <c r="G60" s="144">
        <v>15530.8</v>
      </c>
      <c r="H60" s="144">
        <v>6838</v>
      </c>
      <c r="I60" s="144">
        <v>4409.8999999999996</v>
      </c>
      <c r="J60" s="144">
        <v>8602.4999999999982</v>
      </c>
      <c r="K60" s="144">
        <v>10954.899999999998</v>
      </c>
      <c r="L60" s="144">
        <v>11629.699999999999</v>
      </c>
      <c r="M60" s="144">
        <v>26468.899999999998</v>
      </c>
      <c r="N60" s="144">
        <v>15922.900000000001</v>
      </c>
      <c r="O60" s="144">
        <v>31032.3</v>
      </c>
      <c r="P60" s="144">
        <v>23294.100000000002</v>
      </c>
      <c r="Q60" s="144">
        <v>37920.000000000007</v>
      </c>
    </row>
    <row r="61" spans="2:17" ht="15" hidden="1" outlineLevel="1">
      <c r="B61" s="32"/>
      <c r="C61" s="32"/>
      <c r="D61" s="32" t="s">
        <v>35</v>
      </c>
      <c r="E61" s="32"/>
      <c r="F61" s="32"/>
      <c r="G61" s="143">
        <v>11813</v>
      </c>
      <c r="H61" s="143">
        <v>3736.7999999999997</v>
      </c>
      <c r="I61" s="143">
        <v>1887.8000000000002</v>
      </c>
      <c r="J61" s="143">
        <v>4654.8999999999996</v>
      </c>
      <c r="K61" s="143">
        <v>6522.8999999999987</v>
      </c>
      <c r="L61" s="143">
        <v>5085.2999999999993</v>
      </c>
      <c r="M61" s="143">
        <v>16042.499999999998</v>
      </c>
      <c r="N61" s="143">
        <v>9802.3000000000011</v>
      </c>
      <c r="O61" s="143">
        <v>21039.1</v>
      </c>
      <c r="P61" s="143">
        <v>14768.3</v>
      </c>
      <c r="Q61" s="143">
        <v>28249.8</v>
      </c>
    </row>
    <row r="62" spans="2:17" ht="15" hidden="1" outlineLevel="1">
      <c r="B62" s="32"/>
      <c r="C62" s="32"/>
      <c r="D62" s="32" t="s">
        <v>28</v>
      </c>
      <c r="E62" s="32"/>
      <c r="F62" s="32"/>
      <c r="G62" s="143">
        <v>3717.7999999999997</v>
      </c>
      <c r="H62" s="143">
        <v>3101.2</v>
      </c>
      <c r="I62" s="143">
        <v>2522.1</v>
      </c>
      <c r="J62" s="143">
        <v>3947.6</v>
      </c>
      <c r="K62" s="143">
        <v>4432</v>
      </c>
      <c r="L62" s="143">
        <v>6544.4000000000005</v>
      </c>
      <c r="M62" s="143">
        <v>10426.400000000001</v>
      </c>
      <c r="N62" s="143">
        <v>6120.6</v>
      </c>
      <c r="O62" s="143">
        <v>9993.2000000000007</v>
      </c>
      <c r="P62" s="143">
        <v>8525.8000000000011</v>
      </c>
      <c r="Q62" s="143">
        <v>9670.1999999999989</v>
      </c>
    </row>
    <row r="63" spans="2:17" collapsed="1">
      <c r="B63" s="38"/>
      <c r="C63" s="38" t="s">
        <v>36</v>
      </c>
      <c r="D63" s="39"/>
      <c r="E63" s="40"/>
      <c r="F63" s="41"/>
      <c r="G63" s="144">
        <v>18722.599999999999</v>
      </c>
      <c r="H63" s="144">
        <v>27668.100000000002</v>
      </c>
      <c r="I63" s="144">
        <v>20378.099999999999</v>
      </c>
      <c r="J63" s="144">
        <v>26772.800000000003</v>
      </c>
      <c r="K63" s="144">
        <v>32412.800000000003</v>
      </c>
      <c r="L63" s="144">
        <v>39516.300000000003</v>
      </c>
      <c r="M63" s="144">
        <v>39934.400000000001</v>
      </c>
      <c r="N63" s="144">
        <v>40645.5</v>
      </c>
      <c r="O63" s="144">
        <v>36905.599999999999</v>
      </c>
      <c r="P63" s="144">
        <v>44211.7</v>
      </c>
      <c r="Q63" s="144">
        <v>62029.399999999994</v>
      </c>
    </row>
    <row r="64" spans="2:17" ht="15" hidden="1" outlineLevel="1">
      <c r="B64" s="32"/>
      <c r="C64" s="32"/>
      <c r="D64" s="32" t="s">
        <v>35</v>
      </c>
      <c r="E64" s="32"/>
      <c r="F64" s="32"/>
      <c r="G64" s="143">
        <v>17598.7</v>
      </c>
      <c r="H64" s="143">
        <v>24472.000000000004</v>
      </c>
      <c r="I64" s="143">
        <v>3208</v>
      </c>
      <c r="J64" s="143">
        <v>2872.6000000000004</v>
      </c>
      <c r="K64" s="143">
        <v>3372.9999999999995</v>
      </c>
      <c r="L64" s="143">
        <v>9110.9</v>
      </c>
      <c r="M64" s="143">
        <v>8035.5999999999995</v>
      </c>
      <c r="N64" s="143">
        <v>8082.2999999999993</v>
      </c>
      <c r="O64" s="143">
        <v>9376.6</v>
      </c>
      <c r="P64" s="143">
        <v>14570.599999999999</v>
      </c>
      <c r="Q64" s="143">
        <v>29239.3</v>
      </c>
    </row>
    <row r="65" spans="1:23" ht="15" hidden="1" outlineLevel="1">
      <c r="B65" s="32"/>
      <c r="C65" s="32"/>
      <c r="D65" s="32" t="s">
        <v>28</v>
      </c>
      <c r="E65" s="32"/>
      <c r="F65" s="32"/>
      <c r="G65" s="143">
        <v>1123.9000000000001</v>
      </c>
      <c r="H65" s="143">
        <v>3196.1</v>
      </c>
      <c r="I65" s="143">
        <v>17170.099999999999</v>
      </c>
      <c r="J65" s="143">
        <v>23900.199999999997</v>
      </c>
      <c r="K65" s="143">
        <v>29039.8</v>
      </c>
      <c r="L65" s="143">
        <v>30405.4</v>
      </c>
      <c r="M65" s="143">
        <v>31898.799999999999</v>
      </c>
      <c r="N65" s="143">
        <v>32563.199999999997</v>
      </c>
      <c r="O65" s="143">
        <v>27529</v>
      </c>
      <c r="P65" s="143">
        <v>29641.1</v>
      </c>
      <c r="Q65" s="143">
        <v>32790.1</v>
      </c>
    </row>
    <row r="66" spans="1:23" s="135" customFormat="1" collapsed="1">
      <c r="A66" s="132"/>
      <c r="B66" s="38"/>
      <c r="C66" s="38" t="s">
        <v>50</v>
      </c>
      <c r="D66" s="39"/>
      <c r="E66" s="40"/>
      <c r="F66" s="41"/>
      <c r="G66" s="144">
        <v>14552.7</v>
      </c>
      <c r="H66" s="144">
        <v>18399.2</v>
      </c>
      <c r="I66" s="144">
        <v>19081.400000000001</v>
      </c>
      <c r="J66" s="144">
        <v>24645.599999999999</v>
      </c>
      <c r="K66" s="144">
        <v>25646</v>
      </c>
      <c r="L66" s="144">
        <v>24750.199999999997</v>
      </c>
      <c r="M66" s="144">
        <v>31675.1</v>
      </c>
      <c r="N66" s="144">
        <v>27196.800000000003</v>
      </c>
      <c r="O66" s="144">
        <v>71719.899999999994</v>
      </c>
      <c r="P66" s="144">
        <v>31765.200000000001</v>
      </c>
      <c r="Q66" s="144">
        <v>36322</v>
      </c>
      <c r="R66" s="132"/>
      <c r="S66" s="132"/>
      <c r="T66" s="132"/>
      <c r="U66" s="132"/>
      <c r="V66" s="132"/>
      <c r="W66" s="132"/>
    </row>
    <row r="67" spans="1:23" s="135" customFormat="1" ht="15" hidden="1" outlineLevel="1">
      <c r="A67" s="132"/>
      <c r="B67" s="41"/>
      <c r="C67" s="41"/>
      <c r="D67" s="41" t="s">
        <v>35</v>
      </c>
      <c r="E67" s="41"/>
      <c r="F67" s="41"/>
      <c r="G67" s="145">
        <v>10571.1</v>
      </c>
      <c r="H67" s="145">
        <v>11448.1</v>
      </c>
      <c r="I67" s="145">
        <v>10503.4</v>
      </c>
      <c r="J67" s="145">
        <v>17395.8</v>
      </c>
      <c r="K67" s="145">
        <v>15358.3</v>
      </c>
      <c r="L67" s="145">
        <v>13484.6</v>
      </c>
      <c r="M67" s="145">
        <v>16431.5</v>
      </c>
      <c r="N67" s="145">
        <v>16394.7</v>
      </c>
      <c r="O67" s="145">
        <v>59402.1</v>
      </c>
      <c r="P67" s="145">
        <v>20869.500000000004</v>
      </c>
      <c r="Q67" s="145">
        <v>21232.600000000002</v>
      </c>
      <c r="R67" s="132"/>
      <c r="S67" s="132"/>
      <c r="T67" s="132"/>
      <c r="U67" s="132"/>
      <c r="V67" s="132"/>
      <c r="W67" s="132"/>
    </row>
    <row r="68" spans="1:23" ht="15" hidden="1" outlineLevel="1">
      <c r="B68" s="41"/>
      <c r="C68" s="41"/>
      <c r="D68" s="41" t="s">
        <v>28</v>
      </c>
      <c r="E68" s="41"/>
      <c r="F68" s="41"/>
      <c r="G68" s="145">
        <v>3981.6000000000004</v>
      </c>
      <c r="H68" s="145">
        <v>6951.1</v>
      </c>
      <c r="I68" s="145">
        <v>8578</v>
      </c>
      <c r="J68" s="145">
        <v>7249.7999999999993</v>
      </c>
      <c r="K68" s="145">
        <v>10287.700000000001</v>
      </c>
      <c r="L68" s="145">
        <v>11265.599999999999</v>
      </c>
      <c r="M68" s="145">
        <v>15243.599999999999</v>
      </c>
      <c r="N68" s="145">
        <v>10802.1</v>
      </c>
      <c r="O68" s="145">
        <v>12317.800000000001</v>
      </c>
      <c r="P68" s="145">
        <v>10895.7</v>
      </c>
      <c r="Q68" s="145">
        <v>15089.4</v>
      </c>
    </row>
    <row r="69" spans="1:23" collapsed="1">
      <c r="B69" s="38"/>
      <c r="C69" s="38" t="s">
        <v>37</v>
      </c>
      <c r="D69" s="39"/>
      <c r="E69" s="40"/>
      <c r="F69" s="41"/>
      <c r="G69" s="144">
        <v>46280.600000000006</v>
      </c>
      <c r="H69" s="144">
        <v>64055.8</v>
      </c>
      <c r="I69" s="144">
        <v>33769.099999999984</v>
      </c>
      <c r="J69" s="144">
        <v>43408.7</v>
      </c>
      <c r="K69" s="144">
        <v>52329.100000000006</v>
      </c>
      <c r="L69" s="144">
        <v>64281.3</v>
      </c>
      <c r="M69" s="144">
        <v>81330.100000000006</v>
      </c>
      <c r="N69" s="144">
        <v>68353.2</v>
      </c>
      <c r="O69" s="144">
        <v>114239.90000000001</v>
      </c>
      <c r="P69" s="144">
        <v>104158.5</v>
      </c>
      <c r="Q69" s="144">
        <v>128868</v>
      </c>
    </row>
    <row r="70" spans="1:23" ht="15" hidden="1" outlineLevel="1">
      <c r="B70" s="32"/>
      <c r="C70" s="32"/>
      <c r="D70" s="32" t="s">
        <v>35</v>
      </c>
      <c r="E70" s="32"/>
      <c r="F70" s="32"/>
      <c r="G70" s="143">
        <v>26432.5</v>
      </c>
      <c r="H70" s="143">
        <v>32239.5</v>
      </c>
      <c r="I70" s="143">
        <v>26854.999999999985</v>
      </c>
      <c r="J70" s="143">
        <v>33926.899999999994</v>
      </c>
      <c r="K70" s="143">
        <v>42499.3</v>
      </c>
      <c r="L70" s="143">
        <v>51228.1</v>
      </c>
      <c r="M70" s="143">
        <v>60256.3</v>
      </c>
      <c r="N70" s="143">
        <v>57282.8</v>
      </c>
      <c r="O70" s="143">
        <v>96449.5</v>
      </c>
      <c r="P70" s="143">
        <v>80379.199999999997</v>
      </c>
      <c r="Q70" s="143">
        <v>99052.6</v>
      </c>
    </row>
    <row r="71" spans="1:23" ht="15" hidden="1" outlineLevel="1">
      <c r="B71" s="32"/>
      <c r="C71" s="32"/>
      <c r="D71" s="32" t="s">
        <v>28</v>
      </c>
      <c r="E71" s="32"/>
      <c r="F71" s="32"/>
      <c r="G71" s="143">
        <v>19848.099999999999</v>
      </c>
      <c r="H71" s="143">
        <v>31816.3</v>
      </c>
      <c r="I71" s="143">
        <v>6914.1</v>
      </c>
      <c r="J71" s="143">
        <v>9481.8000000000029</v>
      </c>
      <c r="K71" s="143">
        <v>9829.7999999999993</v>
      </c>
      <c r="L71" s="143">
        <v>13053.199999999999</v>
      </c>
      <c r="M71" s="143">
        <v>21073.8</v>
      </c>
      <c r="N71" s="143">
        <v>11070.4</v>
      </c>
      <c r="O71" s="143">
        <v>17790.400000000001</v>
      </c>
      <c r="P71" s="143">
        <v>23779.3</v>
      </c>
      <c r="Q71" s="143">
        <v>29815.4</v>
      </c>
    </row>
    <row r="72" spans="1:23" collapsed="1">
      <c r="C72" s="45"/>
      <c r="D72" s="47"/>
      <c r="E72" s="48"/>
      <c r="F72" s="47"/>
      <c r="G72" s="156"/>
      <c r="H72" s="156"/>
      <c r="I72" s="156"/>
      <c r="J72" s="156"/>
      <c r="K72" s="156"/>
      <c r="L72" s="156"/>
      <c r="M72" s="156"/>
      <c r="N72" s="156"/>
      <c r="O72" s="156"/>
      <c r="P72" s="156"/>
      <c r="Q72" s="156"/>
    </row>
    <row r="73" spans="1:23">
      <c r="B73" s="23" t="s">
        <v>38</v>
      </c>
      <c r="C73" s="23"/>
      <c r="D73" s="23"/>
      <c r="E73" s="23"/>
      <c r="F73" s="23"/>
      <c r="G73" s="141">
        <v>-203938.30000000005</v>
      </c>
      <c r="H73" s="141">
        <v>-228133.99999999977</v>
      </c>
      <c r="I73" s="141">
        <v>-257855.50000000012</v>
      </c>
      <c r="J73" s="141">
        <v>-331372.79999999981</v>
      </c>
      <c r="K73" s="141">
        <v>-247650.89999999991</v>
      </c>
      <c r="L73" s="141">
        <v>-611742.49999999953</v>
      </c>
      <c r="M73" s="141">
        <v>-334366</v>
      </c>
      <c r="N73" s="141">
        <v>-36964.399999999441</v>
      </c>
      <c r="O73" s="141">
        <v>-380473.40000000014</v>
      </c>
      <c r="P73" s="141">
        <v>-330338.20000000019</v>
      </c>
      <c r="Q73" s="141">
        <v>-210484.39999999997</v>
      </c>
    </row>
    <row r="74" spans="1:23">
      <c r="G74" s="156"/>
      <c r="H74" s="156"/>
      <c r="I74" s="156"/>
      <c r="J74" s="156"/>
      <c r="K74" s="156"/>
      <c r="L74" s="156"/>
      <c r="M74" s="156"/>
      <c r="N74" s="156"/>
      <c r="O74" s="156"/>
      <c r="P74" s="156"/>
      <c r="Q74" s="156"/>
    </row>
    <row r="75" spans="1:23" ht="15">
      <c r="B75" s="27"/>
      <c r="C75" s="27" t="s">
        <v>51</v>
      </c>
      <c r="D75" s="27"/>
      <c r="E75" s="27"/>
      <c r="F75" s="27"/>
      <c r="G75" s="142">
        <v>334031.39999999997</v>
      </c>
      <c r="H75" s="142">
        <v>257456.9</v>
      </c>
      <c r="I75" s="142">
        <v>130150.3</v>
      </c>
      <c r="J75" s="142">
        <v>76015.199999999997</v>
      </c>
      <c r="K75" s="142">
        <v>383420.9</v>
      </c>
      <c r="L75" s="142">
        <v>96860.899999999965</v>
      </c>
      <c r="M75" s="142">
        <v>419877.19999999995</v>
      </c>
      <c r="N75" s="142">
        <v>347540.1</v>
      </c>
      <c r="O75" s="142">
        <v>131059.30000000003</v>
      </c>
      <c r="P75" s="142">
        <v>123910.7</v>
      </c>
      <c r="Q75" s="142">
        <v>544472</v>
      </c>
    </row>
    <row r="76" spans="1:23">
      <c r="G76" s="156"/>
      <c r="H76" s="156"/>
      <c r="I76" s="156"/>
      <c r="J76" s="156"/>
      <c r="K76" s="156"/>
      <c r="L76" s="156"/>
      <c r="M76" s="156"/>
      <c r="N76" s="156"/>
      <c r="O76" s="156"/>
      <c r="P76" s="156"/>
      <c r="Q76" s="156"/>
    </row>
    <row r="77" spans="1:23">
      <c r="B77" s="23" t="s">
        <v>40</v>
      </c>
      <c r="C77" s="23"/>
      <c r="D77" s="23"/>
      <c r="E77" s="23"/>
      <c r="F77" s="23"/>
      <c r="G77" s="141">
        <v>-537969.69999999995</v>
      </c>
      <c r="H77" s="141">
        <v>-485590.89999999979</v>
      </c>
      <c r="I77" s="141">
        <v>-388005.80000000016</v>
      </c>
      <c r="J77" s="141">
        <f>+J73-J75</f>
        <v>-407387.99999999983</v>
      </c>
      <c r="K77" s="141">
        <v>-631071.79999999993</v>
      </c>
      <c r="L77" s="141">
        <v>-708603.39999999944</v>
      </c>
      <c r="M77" s="141">
        <v>-754243.2</v>
      </c>
      <c r="N77" s="141">
        <v>-384504.49999999942</v>
      </c>
      <c r="O77" s="141">
        <v>-511532.70000000019</v>
      </c>
      <c r="P77" s="141">
        <v>-454248.90000000014</v>
      </c>
      <c r="Q77" s="141">
        <v>-754956.4</v>
      </c>
    </row>
    <row r="78" spans="1:23" s="137" customFormat="1" ht="15">
      <c r="A78" s="139"/>
      <c r="B78" s="63"/>
      <c r="C78" s="110"/>
      <c r="D78" s="140"/>
      <c r="E78" s="54"/>
      <c r="F78" s="51"/>
      <c r="G78" s="156"/>
      <c r="H78" s="156"/>
      <c r="I78" s="156"/>
      <c r="J78" s="156"/>
      <c r="K78" s="156"/>
      <c r="L78" s="156"/>
      <c r="M78" s="156"/>
      <c r="N78" s="156"/>
      <c r="O78" s="156"/>
      <c r="P78" s="156"/>
      <c r="Q78" s="156"/>
      <c r="R78" s="139"/>
      <c r="S78" s="139"/>
      <c r="T78" s="139"/>
      <c r="U78" s="139"/>
      <c r="V78" s="139"/>
      <c r="W78" s="139"/>
    </row>
    <row r="79" spans="1:23" s="137" customFormat="1" ht="15">
      <c r="A79" s="139"/>
      <c r="B79" s="27"/>
      <c r="C79" s="27" t="s">
        <v>119</v>
      </c>
      <c r="D79" s="27"/>
      <c r="E79" s="27"/>
      <c r="F79" s="27"/>
      <c r="G79" s="142">
        <v>0</v>
      </c>
      <c r="H79" s="142">
        <v>0</v>
      </c>
      <c r="I79" s="142">
        <v>0</v>
      </c>
      <c r="J79" s="142">
        <v>0</v>
      </c>
      <c r="K79" s="142">
        <v>0</v>
      </c>
      <c r="L79" s="142">
        <v>0</v>
      </c>
      <c r="M79" s="142">
        <v>0</v>
      </c>
      <c r="N79" s="142">
        <v>0</v>
      </c>
      <c r="O79" s="142">
        <v>0</v>
      </c>
      <c r="P79" s="142">
        <v>0</v>
      </c>
      <c r="Q79" s="142">
        <v>0</v>
      </c>
      <c r="R79" s="139"/>
      <c r="S79" s="139"/>
      <c r="T79" s="139"/>
      <c r="U79" s="139"/>
      <c r="V79" s="139"/>
      <c r="W79" s="139"/>
    </row>
    <row r="80" spans="1:23" ht="15">
      <c r="B80" s="137"/>
      <c r="C80" s="136"/>
      <c r="D80" s="140"/>
      <c r="E80" s="140"/>
      <c r="F80" s="140"/>
      <c r="G80" s="156"/>
      <c r="H80" s="156"/>
      <c r="I80" s="156"/>
      <c r="J80" s="156"/>
      <c r="K80" s="156"/>
      <c r="L80" s="156"/>
      <c r="M80" s="156"/>
      <c r="N80" s="156"/>
      <c r="O80" s="156"/>
      <c r="P80" s="156"/>
      <c r="Q80" s="156"/>
    </row>
    <row r="81" spans="2:17" ht="27" customHeight="1">
      <c r="B81" s="23" t="s">
        <v>120</v>
      </c>
      <c r="C81" s="8"/>
      <c r="D81" s="9"/>
      <c r="E81" s="10"/>
      <c r="F81" s="11"/>
      <c r="G81" s="172">
        <v>-203938.30000000005</v>
      </c>
      <c r="H81" s="141">
        <v>-228133.99999999977</v>
      </c>
      <c r="I81" s="141">
        <v>-257855.50000000012</v>
      </c>
      <c r="J81" s="141">
        <v>-331372.79999999981</v>
      </c>
      <c r="K81" s="141">
        <v>-247650.89999999991</v>
      </c>
      <c r="L81" s="141">
        <v>-611742.49999999953</v>
      </c>
      <c r="M81" s="141">
        <v>-334366</v>
      </c>
      <c r="N81" s="141">
        <v>-36964.399999999441</v>
      </c>
      <c r="O81" s="141">
        <v>-380473.40000000014</v>
      </c>
      <c r="P81" s="141">
        <v>-330338.20000000019</v>
      </c>
      <c r="Q81" s="141">
        <v>-210484.39999999997</v>
      </c>
    </row>
    <row r="82" spans="2:17" ht="15">
      <c r="B82" s="65"/>
      <c r="C82" s="112"/>
      <c r="D82" s="140"/>
      <c r="E82" s="54"/>
      <c r="F82" s="51"/>
      <c r="G82" s="51"/>
      <c r="H82" s="150"/>
      <c r="I82" s="150"/>
      <c r="J82" s="150"/>
      <c r="K82" s="158"/>
      <c r="L82" s="158"/>
      <c r="M82" s="158"/>
      <c r="N82" s="158"/>
      <c r="O82" s="158"/>
      <c r="P82" s="158"/>
      <c r="Q82" s="158"/>
    </row>
    <row r="83" spans="2:17" ht="15">
      <c r="B83" s="65"/>
      <c r="C83" s="63"/>
      <c r="D83" s="140"/>
      <c r="E83" s="54"/>
      <c r="F83" s="51"/>
      <c r="G83" s="162"/>
      <c r="H83" s="162"/>
      <c r="I83" s="162"/>
      <c r="J83" s="162"/>
      <c r="K83" s="158"/>
      <c r="L83" s="158"/>
      <c r="M83" s="158"/>
      <c r="N83" s="158"/>
      <c r="O83" s="158"/>
      <c r="P83" s="158"/>
      <c r="Q83" s="158"/>
    </row>
    <row r="84" spans="2:17">
      <c r="B84" s="113"/>
      <c r="C84" s="55"/>
      <c r="D84" s="140"/>
      <c r="E84" s="54"/>
      <c r="F84" s="51"/>
      <c r="G84" s="51"/>
      <c r="K84" s="158"/>
      <c r="L84" s="158"/>
      <c r="M84" s="158"/>
      <c r="N84" s="158"/>
      <c r="O84" s="158"/>
      <c r="P84" s="158"/>
      <c r="Q84" s="263"/>
    </row>
    <row r="85" spans="2:17">
      <c r="B85" s="66"/>
      <c r="C85" s="55"/>
      <c r="D85" s="140"/>
      <c r="E85" s="54"/>
      <c r="F85" s="51"/>
      <c r="G85" s="51"/>
      <c r="K85" s="158"/>
      <c r="L85" s="158"/>
      <c r="M85" s="158"/>
      <c r="N85" s="158"/>
      <c r="O85" s="158"/>
      <c r="P85" s="158"/>
      <c r="Q85" s="158"/>
    </row>
    <row r="86" spans="2:17">
      <c r="B86" s="99"/>
      <c r="C86" s="55"/>
      <c r="D86" s="140"/>
      <c r="E86" s="54"/>
      <c r="F86" s="51"/>
      <c r="G86" s="51"/>
      <c r="K86" s="158"/>
      <c r="L86" s="158"/>
      <c r="M86" s="158"/>
      <c r="N86" s="158"/>
      <c r="O86" s="158"/>
      <c r="P86" s="158"/>
      <c r="Q86" s="158"/>
    </row>
    <row r="87" spans="2:17">
      <c r="B87" s="114"/>
      <c r="C87" s="55"/>
      <c r="D87" s="140"/>
      <c r="E87" s="54"/>
      <c r="F87" s="51"/>
      <c r="G87" s="51"/>
      <c r="K87" s="158"/>
      <c r="L87" s="158"/>
      <c r="M87" s="158"/>
      <c r="N87" s="158"/>
      <c r="O87" s="158"/>
      <c r="P87" s="158"/>
      <c r="Q87" s="158"/>
    </row>
    <row r="88" spans="2:17">
      <c r="B88" s="99"/>
      <c r="C88" s="55"/>
      <c r="D88" s="140"/>
      <c r="E88" s="54"/>
      <c r="F88" s="51"/>
      <c r="G88" s="51"/>
    </row>
    <row r="89" spans="2:17">
      <c r="B89" s="115"/>
      <c r="C89" s="55"/>
      <c r="D89" s="140"/>
      <c r="E89" s="54"/>
      <c r="F89" s="51"/>
      <c r="G89" s="51"/>
    </row>
    <row r="90" spans="2:17">
      <c r="B90" s="99"/>
      <c r="C90" s="55"/>
      <c r="D90" s="140"/>
      <c r="E90" s="54"/>
      <c r="F90" s="51"/>
      <c r="G90" s="51"/>
    </row>
    <row r="91" spans="2:17">
      <c r="B91" s="69"/>
      <c r="C91" s="55"/>
      <c r="D91" s="140"/>
      <c r="E91" s="54"/>
      <c r="F91" s="51"/>
      <c r="G91" s="51"/>
    </row>
    <row r="92" spans="2:17">
      <c r="B92" s="125"/>
      <c r="C92" s="126"/>
      <c r="D92" s="127"/>
      <c r="E92" s="128"/>
      <c r="F92" s="129"/>
      <c r="G92" s="129"/>
    </row>
    <row r="93" spans="2:17">
      <c r="B93" s="70"/>
      <c r="C93" s="55"/>
      <c r="D93" s="7"/>
      <c r="E93" s="5"/>
      <c r="F93" s="6"/>
      <c r="G93" s="6"/>
    </row>
    <row r="94" spans="2:17">
      <c r="B94" s="70"/>
      <c r="C94" s="55"/>
      <c r="D94" s="7"/>
      <c r="E94" s="5"/>
      <c r="F94" s="6"/>
      <c r="G94" s="6"/>
    </row>
    <row r="95" spans="2:17" ht="15">
      <c r="B95" s="70"/>
      <c r="C95" s="70"/>
      <c r="D95" s="7"/>
      <c r="E95" s="5"/>
      <c r="F95" s="6"/>
      <c r="G95" s="6"/>
    </row>
    <row r="96" spans="2:17" ht="15">
      <c r="B96" s="169"/>
      <c r="C96" s="169"/>
      <c r="D96" s="169"/>
      <c r="E96" s="169"/>
      <c r="F96" s="169"/>
      <c r="G96" s="169"/>
    </row>
    <row r="97" spans="2:7" ht="15">
      <c r="B97" s="169"/>
      <c r="C97" s="169"/>
      <c r="D97" s="169"/>
      <c r="E97" s="169"/>
      <c r="F97" s="169"/>
      <c r="G97" s="169"/>
    </row>
    <row r="98" spans="2:7" ht="15">
      <c r="B98" s="65"/>
      <c r="C98" s="170"/>
      <c r="D98" s="170"/>
      <c r="E98" s="170"/>
      <c r="F98" s="170"/>
      <c r="G98" s="170"/>
    </row>
    <row r="99" spans="2:7" ht="15">
      <c r="B99" s="65"/>
      <c r="C99" s="170"/>
      <c r="D99" s="170"/>
      <c r="E99" s="170"/>
      <c r="F99" s="170"/>
      <c r="G99" s="170"/>
    </row>
    <row r="100" spans="2:7" ht="15">
      <c r="B100" s="65"/>
      <c r="C100" s="170"/>
      <c r="D100" s="170"/>
      <c r="E100" s="170"/>
      <c r="F100" s="170"/>
      <c r="G100" s="170"/>
    </row>
    <row r="101" spans="2:7" ht="15">
      <c r="B101" s="70"/>
      <c r="C101" s="170"/>
      <c r="D101" s="170"/>
      <c r="E101" s="170"/>
      <c r="F101" s="170"/>
      <c r="G101" s="170"/>
    </row>
    <row r="102" spans="2:7" ht="15">
      <c r="B102" s="169"/>
      <c r="C102" s="169"/>
      <c r="D102" s="169"/>
      <c r="E102" s="169"/>
      <c r="F102" s="169"/>
      <c r="G102" s="169"/>
    </row>
    <row r="103" spans="2:7" ht="15">
      <c r="B103" s="169"/>
      <c r="C103" s="169"/>
      <c r="D103" s="169"/>
      <c r="E103" s="169"/>
      <c r="F103" s="169"/>
      <c r="G103" s="169"/>
    </row>
    <row r="104" spans="2:7" ht="16.5">
      <c r="B104" s="123"/>
      <c r="C104" s="55"/>
      <c r="D104" s="140"/>
      <c r="E104" s="54"/>
      <c r="F104" s="51"/>
      <c r="G104" s="51"/>
    </row>
    <row r="105" spans="2:7" ht="16.5">
      <c r="B105" s="86"/>
    </row>
    <row r="106" spans="2:7" ht="16.5">
      <c r="B106" s="86"/>
    </row>
    <row r="107" spans="2:7" ht="16.5">
      <c r="B107" s="87"/>
    </row>
    <row r="108" spans="2:7" ht="16.5">
      <c r="B108" s="86"/>
    </row>
    <row r="109" spans="2:7" ht="16.5">
      <c r="B109" s="86"/>
    </row>
    <row r="110" spans="2:7" ht="16.5">
      <c r="B110" s="86"/>
    </row>
    <row r="111" spans="2:7" ht="16.5">
      <c r="B111" s="88"/>
    </row>
    <row r="112" spans="2:7" ht="16.5">
      <c r="B112" s="88"/>
      <c r="C112" s="82"/>
      <c r="D112" s="83"/>
      <c r="E112" s="84"/>
      <c r="F112" s="57"/>
      <c r="G112" s="57"/>
    </row>
    <row r="113" spans="2:7">
      <c r="B113" s="85"/>
      <c r="C113" s="82"/>
      <c r="D113" s="83"/>
      <c r="E113" s="84"/>
      <c r="F113" s="57"/>
      <c r="G113" s="57"/>
    </row>
    <row r="114" spans="2:7">
      <c r="C114" s="82"/>
      <c r="D114" s="83"/>
      <c r="E114" s="84"/>
      <c r="F114" s="57"/>
      <c r="G114" s="57"/>
    </row>
    <row r="115" spans="2:7">
      <c r="C115" s="82"/>
      <c r="D115" s="83"/>
      <c r="E115" s="84"/>
      <c r="F115" s="57"/>
      <c r="G115" s="57"/>
    </row>
    <row r="116" spans="2:7">
      <c r="C116" s="82"/>
      <c r="D116" s="83"/>
      <c r="E116" s="84"/>
      <c r="F116" s="57"/>
      <c r="G116" s="57"/>
    </row>
    <row r="117" spans="2:7">
      <c r="C117" s="82"/>
      <c r="D117" s="83"/>
      <c r="E117" s="84"/>
      <c r="F117" s="57"/>
      <c r="G117" s="57"/>
    </row>
    <row r="118" spans="2:7">
      <c r="C118" s="82"/>
      <c r="D118" s="83"/>
      <c r="E118" s="84"/>
      <c r="F118" s="57"/>
      <c r="G118" s="57"/>
    </row>
    <row r="119" spans="2:7">
      <c r="C119" s="82"/>
      <c r="D119" s="83"/>
      <c r="E119" s="84"/>
      <c r="F119" s="57"/>
      <c r="G119" s="57"/>
    </row>
    <row r="120" spans="2:7">
      <c r="C120" s="82"/>
      <c r="D120" s="83"/>
      <c r="E120" s="84"/>
      <c r="F120" s="57"/>
      <c r="G120" s="57"/>
    </row>
    <row r="121" spans="2:7">
      <c r="C121" s="82"/>
      <c r="D121" s="83"/>
      <c r="E121" s="84"/>
      <c r="F121" s="57"/>
      <c r="G121" s="57"/>
    </row>
    <row r="122" spans="2:7">
      <c r="C122" s="82"/>
      <c r="D122" s="83"/>
      <c r="E122" s="84"/>
      <c r="F122" s="57"/>
      <c r="G122" s="57"/>
    </row>
  </sheetData>
  <mergeCells count="1">
    <mergeCell ref="C2:H2"/>
  </mergeCells>
  <pageMargins left="0.70866141732283472" right="0.70866141732283472" top="0.74803149606299213" bottom="0.74803149606299213" header="0.31496062992125984" footer="0.31496062992125984"/>
  <pageSetup paperSize="9"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14" customWidth="1"/>
    <col min="2" max="2" width="4.5703125" style="14" customWidth="1"/>
    <col min="3" max="3" width="4.42578125" style="14" customWidth="1"/>
    <col min="4" max="4" width="4" style="16" customWidth="1"/>
    <col min="5" max="5" width="2.42578125" style="17" customWidth="1"/>
    <col min="6" max="6" width="49.140625" style="18" customWidth="1"/>
    <col min="7" max="7" width="12.140625" style="18" customWidth="1"/>
    <col min="8" max="8" width="12.140625" style="78" customWidth="1"/>
    <col min="9" max="10" width="12.140625" style="18" customWidth="1"/>
    <col min="11" max="11" width="2.85546875" style="18" customWidth="1"/>
    <col min="12" max="237" width="12.42578125" style="14"/>
    <col min="238" max="238" width="4.7109375" style="14" customWidth="1"/>
    <col min="239" max="239" width="4.5703125" style="14" customWidth="1"/>
    <col min="240" max="240" width="4.42578125" style="14" customWidth="1"/>
    <col min="241" max="241" width="4" style="14" customWidth="1"/>
    <col min="242" max="242" width="2.42578125" style="14" customWidth="1"/>
    <col min="243" max="243" width="46.140625" style="14" customWidth="1"/>
    <col min="244" max="245" width="12.5703125" style="14" customWidth="1"/>
    <col min="246" max="246" width="11.140625" style="14" customWidth="1"/>
    <col min="247" max="247" width="12.140625" style="14" customWidth="1"/>
    <col min="248" max="248" width="2.85546875" style="14" customWidth="1"/>
    <col min="249" max="249" width="12.5703125" style="14" customWidth="1"/>
    <col min="250" max="250" width="12.42578125" style="14" customWidth="1"/>
    <col min="251" max="251" width="11.140625" style="14" customWidth="1"/>
    <col min="252" max="252" width="12.85546875" style="14" customWidth="1"/>
    <col min="253" max="253" width="12.42578125" style="14" customWidth="1"/>
    <col min="254" max="493" width="12.42578125" style="14"/>
    <col min="494" max="494" width="4.7109375" style="14" customWidth="1"/>
    <col min="495" max="495" width="4.5703125" style="14" customWidth="1"/>
    <col min="496" max="496" width="4.42578125" style="14" customWidth="1"/>
    <col min="497" max="497" width="4" style="14" customWidth="1"/>
    <col min="498" max="498" width="2.42578125" style="14" customWidth="1"/>
    <col min="499" max="499" width="46.140625" style="14" customWidth="1"/>
    <col min="500" max="501" width="12.5703125" style="14" customWidth="1"/>
    <col min="502" max="502" width="11.140625" style="14" customWidth="1"/>
    <col min="503" max="503" width="12.140625" style="14" customWidth="1"/>
    <col min="504" max="504" width="2.85546875" style="14" customWidth="1"/>
    <col min="505" max="505" width="12.5703125" style="14" customWidth="1"/>
    <col min="506" max="506" width="12.42578125" style="14" customWidth="1"/>
    <col min="507" max="507" width="11.140625" style="14" customWidth="1"/>
    <col min="508" max="508" width="12.85546875" style="14" customWidth="1"/>
    <col min="509" max="509" width="12.42578125" style="14" customWidth="1"/>
    <col min="510" max="749" width="12.42578125" style="14"/>
    <col min="750" max="750" width="4.7109375" style="14" customWidth="1"/>
    <col min="751" max="751" width="4.5703125" style="14" customWidth="1"/>
    <col min="752" max="752" width="4.42578125" style="14" customWidth="1"/>
    <col min="753" max="753" width="4" style="14" customWidth="1"/>
    <col min="754" max="754" width="2.42578125" style="14" customWidth="1"/>
    <col min="755" max="755" width="46.140625" style="14" customWidth="1"/>
    <col min="756" max="757" width="12.5703125" style="14" customWidth="1"/>
    <col min="758" max="758" width="11.140625" style="14" customWidth="1"/>
    <col min="759" max="759" width="12.140625" style="14" customWidth="1"/>
    <col min="760" max="760" width="2.85546875" style="14" customWidth="1"/>
    <col min="761" max="761" width="12.5703125" style="14" customWidth="1"/>
    <col min="762" max="762" width="12.42578125" style="14" customWidth="1"/>
    <col min="763" max="763" width="11.140625" style="14" customWidth="1"/>
    <col min="764" max="764" width="12.85546875" style="14" customWidth="1"/>
    <col min="765" max="765" width="12.42578125" style="14" customWidth="1"/>
    <col min="766" max="1005" width="12.42578125" style="14"/>
    <col min="1006" max="1006" width="4.7109375" style="14" customWidth="1"/>
    <col min="1007" max="1007" width="4.5703125" style="14" customWidth="1"/>
    <col min="1008" max="1008" width="4.42578125" style="14" customWidth="1"/>
    <col min="1009" max="1009" width="4" style="14" customWidth="1"/>
    <col min="1010" max="1010" width="2.42578125" style="14" customWidth="1"/>
    <col min="1011" max="1011" width="46.140625" style="14" customWidth="1"/>
    <col min="1012" max="1013" width="12.5703125" style="14" customWidth="1"/>
    <col min="1014" max="1014" width="11.140625" style="14" customWidth="1"/>
    <col min="1015" max="1015" width="12.140625" style="14" customWidth="1"/>
    <col min="1016" max="1016" width="2.85546875" style="14" customWidth="1"/>
    <col min="1017" max="1017" width="12.5703125" style="14" customWidth="1"/>
    <col min="1018" max="1018" width="12.42578125" style="14" customWidth="1"/>
    <col min="1019" max="1019" width="11.140625" style="14" customWidth="1"/>
    <col min="1020" max="1020" width="12.85546875" style="14" customWidth="1"/>
    <col min="1021" max="1021" width="12.42578125" style="14" customWidth="1"/>
    <col min="1022" max="1261" width="12.42578125" style="14"/>
    <col min="1262" max="1262" width="4.7109375" style="14" customWidth="1"/>
    <col min="1263" max="1263" width="4.5703125" style="14" customWidth="1"/>
    <col min="1264" max="1264" width="4.42578125" style="14" customWidth="1"/>
    <col min="1265" max="1265" width="4" style="14" customWidth="1"/>
    <col min="1266" max="1266" width="2.42578125" style="14" customWidth="1"/>
    <col min="1267" max="1267" width="46.140625" style="14" customWidth="1"/>
    <col min="1268" max="1269" width="12.5703125" style="14" customWidth="1"/>
    <col min="1270" max="1270" width="11.140625" style="14" customWidth="1"/>
    <col min="1271" max="1271" width="12.140625" style="14" customWidth="1"/>
    <col min="1272" max="1272" width="2.85546875" style="14" customWidth="1"/>
    <col min="1273" max="1273" width="12.5703125" style="14" customWidth="1"/>
    <col min="1274" max="1274" width="12.42578125" style="14" customWidth="1"/>
    <col min="1275" max="1275" width="11.140625" style="14" customWidth="1"/>
    <col min="1276" max="1276" width="12.85546875" style="14" customWidth="1"/>
    <col min="1277" max="1277" width="12.42578125" style="14" customWidth="1"/>
    <col min="1278" max="1517" width="12.42578125" style="14"/>
    <col min="1518" max="1518" width="4.7109375" style="14" customWidth="1"/>
    <col min="1519" max="1519" width="4.5703125" style="14" customWidth="1"/>
    <col min="1520" max="1520" width="4.42578125" style="14" customWidth="1"/>
    <col min="1521" max="1521" width="4" style="14" customWidth="1"/>
    <col min="1522" max="1522" width="2.42578125" style="14" customWidth="1"/>
    <col min="1523" max="1523" width="46.140625" style="14" customWidth="1"/>
    <col min="1524" max="1525" width="12.5703125" style="14" customWidth="1"/>
    <col min="1526" max="1526" width="11.140625" style="14" customWidth="1"/>
    <col min="1527" max="1527" width="12.140625" style="14" customWidth="1"/>
    <col min="1528" max="1528" width="2.85546875" style="14" customWidth="1"/>
    <col min="1529" max="1529" width="12.5703125" style="14" customWidth="1"/>
    <col min="1530" max="1530" width="12.42578125" style="14" customWidth="1"/>
    <col min="1531" max="1531" width="11.140625" style="14" customWidth="1"/>
    <col min="1532" max="1532" width="12.85546875" style="14" customWidth="1"/>
    <col min="1533" max="1533" width="12.42578125" style="14" customWidth="1"/>
    <col min="1534" max="1773" width="12.42578125" style="14"/>
    <col min="1774" max="1774" width="4.7109375" style="14" customWidth="1"/>
    <col min="1775" max="1775" width="4.5703125" style="14" customWidth="1"/>
    <col min="1776" max="1776" width="4.42578125" style="14" customWidth="1"/>
    <col min="1777" max="1777" width="4" style="14" customWidth="1"/>
    <col min="1778" max="1778" width="2.42578125" style="14" customWidth="1"/>
    <col min="1779" max="1779" width="46.140625" style="14" customWidth="1"/>
    <col min="1780" max="1781" width="12.5703125" style="14" customWidth="1"/>
    <col min="1782" max="1782" width="11.140625" style="14" customWidth="1"/>
    <col min="1783" max="1783" width="12.140625" style="14" customWidth="1"/>
    <col min="1784" max="1784" width="2.85546875" style="14" customWidth="1"/>
    <col min="1785" max="1785" width="12.5703125" style="14" customWidth="1"/>
    <col min="1786" max="1786" width="12.42578125" style="14" customWidth="1"/>
    <col min="1787" max="1787" width="11.140625" style="14" customWidth="1"/>
    <col min="1788" max="1788" width="12.85546875" style="14" customWidth="1"/>
    <col min="1789" max="1789" width="12.42578125" style="14" customWidth="1"/>
    <col min="1790" max="2029" width="12.42578125" style="14"/>
    <col min="2030" max="2030" width="4.7109375" style="14" customWidth="1"/>
    <col min="2031" max="2031" width="4.5703125" style="14" customWidth="1"/>
    <col min="2032" max="2032" width="4.42578125" style="14" customWidth="1"/>
    <col min="2033" max="2033" width="4" style="14" customWidth="1"/>
    <col min="2034" max="2034" width="2.42578125" style="14" customWidth="1"/>
    <col min="2035" max="2035" width="46.140625" style="14" customWidth="1"/>
    <col min="2036" max="2037" width="12.5703125" style="14" customWidth="1"/>
    <col min="2038" max="2038" width="11.140625" style="14" customWidth="1"/>
    <col min="2039" max="2039" width="12.140625" style="14" customWidth="1"/>
    <col min="2040" max="2040" width="2.85546875" style="14" customWidth="1"/>
    <col min="2041" max="2041" width="12.5703125" style="14" customWidth="1"/>
    <col min="2042" max="2042" width="12.42578125" style="14" customWidth="1"/>
    <col min="2043" max="2043" width="11.140625" style="14" customWidth="1"/>
    <col min="2044" max="2044" width="12.85546875" style="14" customWidth="1"/>
    <col min="2045" max="2045" width="12.42578125" style="14" customWidth="1"/>
    <col min="2046" max="2285" width="12.42578125" style="14"/>
    <col min="2286" max="2286" width="4.7109375" style="14" customWidth="1"/>
    <col min="2287" max="2287" width="4.5703125" style="14" customWidth="1"/>
    <col min="2288" max="2288" width="4.42578125" style="14" customWidth="1"/>
    <col min="2289" max="2289" width="4" style="14" customWidth="1"/>
    <col min="2290" max="2290" width="2.42578125" style="14" customWidth="1"/>
    <col min="2291" max="2291" width="46.140625" style="14" customWidth="1"/>
    <col min="2292" max="2293" width="12.5703125" style="14" customWidth="1"/>
    <col min="2294" max="2294" width="11.140625" style="14" customWidth="1"/>
    <col min="2295" max="2295" width="12.140625" style="14" customWidth="1"/>
    <col min="2296" max="2296" width="2.85546875" style="14" customWidth="1"/>
    <col min="2297" max="2297" width="12.5703125" style="14" customWidth="1"/>
    <col min="2298" max="2298" width="12.42578125" style="14" customWidth="1"/>
    <col min="2299" max="2299" width="11.140625" style="14" customWidth="1"/>
    <col min="2300" max="2300" width="12.85546875" style="14" customWidth="1"/>
    <col min="2301" max="2301" width="12.42578125" style="14" customWidth="1"/>
    <col min="2302" max="2541" width="12.42578125" style="14"/>
    <col min="2542" max="2542" width="4.7109375" style="14" customWidth="1"/>
    <col min="2543" max="2543" width="4.5703125" style="14" customWidth="1"/>
    <col min="2544" max="2544" width="4.42578125" style="14" customWidth="1"/>
    <col min="2545" max="2545" width="4" style="14" customWidth="1"/>
    <col min="2546" max="2546" width="2.42578125" style="14" customWidth="1"/>
    <col min="2547" max="2547" width="46.140625" style="14" customWidth="1"/>
    <col min="2548" max="2549" width="12.5703125" style="14" customWidth="1"/>
    <col min="2550" max="2550" width="11.140625" style="14" customWidth="1"/>
    <col min="2551" max="2551" width="12.140625" style="14" customWidth="1"/>
    <col min="2552" max="2552" width="2.85546875" style="14" customWidth="1"/>
    <col min="2553" max="2553" width="12.5703125" style="14" customWidth="1"/>
    <col min="2554" max="2554" width="12.42578125" style="14" customWidth="1"/>
    <col min="2555" max="2555" width="11.140625" style="14" customWidth="1"/>
    <col min="2556" max="2556" width="12.85546875" style="14" customWidth="1"/>
    <col min="2557" max="2557" width="12.42578125" style="14" customWidth="1"/>
    <col min="2558" max="2797" width="12.42578125" style="14"/>
    <col min="2798" max="2798" width="4.7109375" style="14" customWidth="1"/>
    <col min="2799" max="2799" width="4.5703125" style="14" customWidth="1"/>
    <col min="2800" max="2800" width="4.42578125" style="14" customWidth="1"/>
    <col min="2801" max="2801" width="4" style="14" customWidth="1"/>
    <col min="2802" max="2802" width="2.42578125" style="14" customWidth="1"/>
    <col min="2803" max="2803" width="46.140625" style="14" customWidth="1"/>
    <col min="2804" max="2805" width="12.5703125" style="14" customWidth="1"/>
    <col min="2806" max="2806" width="11.140625" style="14" customWidth="1"/>
    <col min="2807" max="2807" width="12.140625" style="14" customWidth="1"/>
    <col min="2808" max="2808" width="2.85546875" style="14" customWidth="1"/>
    <col min="2809" max="2809" width="12.5703125" style="14" customWidth="1"/>
    <col min="2810" max="2810" width="12.42578125" style="14" customWidth="1"/>
    <col min="2811" max="2811" width="11.140625" style="14" customWidth="1"/>
    <col min="2812" max="2812" width="12.85546875" style="14" customWidth="1"/>
    <col min="2813" max="2813" width="12.42578125" style="14" customWidth="1"/>
    <col min="2814" max="3053" width="12.42578125" style="14"/>
    <col min="3054" max="3054" width="4.7109375" style="14" customWidth="1"/>
    <col min="3055" max="3055" width="4.5703125" style="14" customWidth="1"/>
    <col min="3056" max="3056" width="4.42578125" style="14" customWidth="1"/>
    <col min="3057" max="3057" width="4" style="14" customWidth="1"/>
    <col min="3058" max="3058" width="2.42578125" style="14" customWidth="1"/>
    <col min="3059" max="3059" width="46.140625" style="14" customWidth="1"/>
    <col min="3060" max="3061" width="12.5703125" style="14" customWidth="1"/>
    <col min="3062" max="3062" width="11.140625" style="14" customWidth="1"/>
    <col min="3063" max="3063" width="12.140625" style="14" customWidth="1"/>
    <col min="3064" max="3064" width="2.85546875" style="14" customWidth="1"/>
    <col min="3065" max="3065" width="12.5703125" style="14" customWidth="1"/>
    <col min="3066" max="3066" width="12.42578125" style="14" customWidth="1"/>
    <col min="3067" max="3067" width="11.140625" style="14" customWidth="1"/>
    <col min="3068" max="3068" width="12.85546875" style="14" customWidth="1"/>
    <col min="3069" max="3069" width="12.42578125" style="14" customWidth="1"/>
    <col min="3070" max="3309" width="12.42578125" style="14"/>
    <col min="3310" max="3310" width="4.7109375" style="14" customWidth="1"/>
    <col min="3311" max="3311" width="4.5703125" style="14" customWidth="1"/>
    <col min="3312" max="3312" width="4.42578125" style="14" customWidth="1"/>
    <col min="3313" max="3313" width="4" style="14" customWidth="1"/>
    <col min="3314" max="3314" width="2.42578125" style="14" customWidth="1"/>
    <col min="3315" max="3315" width="46.140625" style="14" customWidth="1"/>
    <col min="3316" max="3317" width="12.5703125" style="14" customWidth="1"/>
    <col min="3318" max="3318" width="11.140625" style="14" customWidth="1"/>
    <col min="3319" max="3319" width="12.140625" style="14" customWidth="1"/>
    <col min="3320" max="3320" width="2.85546875" style="14" customWidth="1"/>
    <col min="3321" max="3321" width="12.5703125" style="14" customWidth="1"/>
    <col min="3322" max="3322" width="12.42578125" style="14" customWidth="1"/>
    <col min="3323" max="3323" width="11.140625" style="14" customWidth="1"/>
    <col min="3324" max="3324" width="12.85546875" style="14" customWidth="1"/>
    <col min="3325" max="3325" width="12.42578125" style="14" customWidth="1"/>
    <col min="3326" max="3565" width="12.42578125" style="14"/>
    <col min="3566" max="3566" width="4.7109375" style="14" customWidth="1"/>
    <col min="3567" max="3567" width="4.5703125" style="14" customWidth="1"/>
    <col min="3568" max="3568" width="4.42578125" style="14" customWidth="1"/>
    <col min="3569" max="3569" width="4" style="14" customWidth="1"/>
    <col min="3570" max="3570" width="2.42578125" style="14" customWidth="1"/>
    <col min="3571" max="3571" width="46.140625" style="14" customWidth="1"/>
    <col min="3572" max="3573" width="12.5703125" style="14" customWidth="1"/>
    <col min="3574" max="3574" width="11.140625" style="14" customWidth="1"/>
    <col min="3575" max="3575" width="12.140625" style="14" customWidth="1"/>
    <col min="3576" max="3576" width="2.85546875" style="14" customWidth="1"/>
    <col min="3577" max="3577" width="12.5703125" style="14" customWidth="1"/>
    <col min="3578" max="3578" width="12.42578125" style="14" customWidth="1"/>
    <col min="3579" max="3579" width="11.140625" style="14" customWidth="1"/>
    <col min="3580" max="3580" width="12.85546875" style="14" customWidth="1"/>
    <col min="3581" max="3581" width="12.42578125" style="14" customWidth="1"/>
    <col min="3582" max="3821" width="12.42578125" style="14"/>
    <col min="3822" max="3822" width="4.7109375" style="14" customWidth="1"/>
    <col min="3823" max="3823" width="4.5703125" style="14" customWidth="1"/>
    <col min="3824" max="3824" width="4.42578125" style="14" customWidth="1"/>
    <col min="3825" max="3825" width="4" style="14" customWidth="1"/>
    <col min="3826" max="3826" width="2.42578125" style="14" customWidth="1"/>
    <col min="3827" max="3827" width="46.140625" style="14" customWidth="1"/>
    <col min="3828" max="3829" width="12.5703125" style="14" customWidth="1"/>
    <col min="3830" max="3830" width="11.140625" style="14" customWidth="1"/>
    <col min="3831" max="3831" width="12.140625" style="14" customWidth="1"/>
    <col min="3832" max="3832" width="2.85546875" style="14" customWidth="1"/>
    <col min="3833" max="3833" width="12.5703125" style="14" customWidth="1"/>
    <col min="3834" max="3834" width="12.42578125" style="14" customWidth="1"/>
    <col min="3835" max="3835" width="11.140625" style="14" customWidth="1"/>
    <col min="3836" max="3836" width="12.85546875" style="14" customWidth="1"/>
    <col min="3837" max="3837" width="12.42578125" style="14" customWidth="1"/>
    <col min="3838" max="4077" width="12.42578125" style="14"/>
    <col min="4078" max="4078" width="4.7109375" style="14" customWidth="1"/>
    <col min="4079" max="4079" width="4.5703125" style="14" customWidth="1"/>
    <col min="4080" max="4080" width="4.42578125" style="14" customWidth="1"/>
    <col min="4081" max="4081" width="4" style="14" customWidth="1"/>
    <col min="4082" max="4082" width="2.42578125" style="14" customWidth="1"/>
    <col min="4083" max="4083" width="46.140625" style="14" customWidth="1"/>
    <col min="4084" max="4085" width="12.5703125" style="14" customWidth="1"/>
    <col min="4086" max="4086" width="11.140625" style="14" customWidth="1"/>
    <col min="4087" max="4087" width="12.140625" style="14" customWidth="1"/>
    <col min="4088" max="4088" width="2.85546875" style="14" customWidth="1"/>
    <col min="4089" max="4089" width="12.5703125" style="14" customWidth="1"/>
    <col min="4090" max="4090" width="12.42578125" style="14" customWidth="1"/>
    <col min="4091" max="4091" width="11.140625" style="14" customWidth="1"/>
    <col min="4092" max="4092" width="12.85546875" style="14" customWidth="1"/>
    <col min="4093" max="4093" width="12.42578125" style="14" customWidth="1"/>
    <col min="4094" max="4333" width="12.42578125" style="14"/>
    <col min="4334" max="4334" width="4.7109375" style="14" customWidth="1"/>
    <col min="4335" max="4335" width="4.5703125" style="14" customWidth="1"/>
    <col min="4336" max="4336" width="4.42578125" style="14" customWidth="1"/>
    <col min="4337" max="4337" width="4" style="14" customWidth="1"/>
    <col min="4338" max="4338" width="2.42578125" style="14" customWidth="1"/>
    <col min="4339" max="4339" width="46.140625" style="14" customWidth="1"/>
    <col min="4340" max="4341" width="12.5703125" style="14" customWidth="1"/>
    <col min="4342" max="4342" width="11.140625" style="14" customWidth="1"/>
    <col min="4343" max="4343" width="12.140625" style="14" customWidth="1"/>
    <col min="4344" max="4344" width="2.85546875" style="14" customWidth="1"/>
    <col min="4345" max="4345" width="12.5703125" style="14" customWidth="1"/>
    <col min="4346" max="4346" width="12.42578125" style="14" customWidth="1"/>
    <col min="4347" max="4347" width="11.140625" style="14" customWidth="1"/>
    <col min="4348" max="4348" width="12.85546875" style="14" customWidth="1"/>
    <col min="4349" max="4349" width="12.42578125" style="14" customWidth="1"/>
    <col min="4350" max="4589" width="12.42578125" style="14"/>
    <col min="4590" max="4590" width="4.7109375" style="14" customWidth="1"/>
    <col min="4591" max="4591" width="4.5703125" style="14" customWidth="1"/>
    <col min="4592" max="4592" width="4.42578125" style="14" customWidth="1"/>
    <col min="4593" max="4593" width="4" style="14" customWidth="1"/>
    <col min="4594" max="4594" width="2.42578125" style="14" customWidth="1"/>
    <col min="4595" max="4595" width="46.140625" style="14" customWidth="1"/>
    <col min="4596" max="4597" width="12.5703125" style="14" customWidth="1"/>
    <col min="4598" max="4598" width="11.140625" style="14" customWidth="1"/>
    <col min="4599" max="4599" width="12.140625" style="14" customWidth="1"/>
    <col min="4600" max="4600" width="2.85546875" style="14" customWidth="1"/>
    <col min="4601" max="4601" width="12.5703125" style="14" customWidth="1"/>
    <col min="4602" max="4602" width="12.42578125" style="14" customWidth="1"/>
    <col min="4603" max="4603" width="11.140625" style="14" customWidth="1"/>
    <col min="4604" max="4604" width="12.85546875" style="14" customWidth="1"/>
    <col min="4605" max="4605" width="12.42578125" style="14" customWidth="1"/>
    <col min="4606" max="4845" width="12.42578125" style="14"/>
    <col min="4846" max="4846" width="4.7109375" style="14" customWidth="1"/>
    <col min="4847" max="4847" width="4.5703125" style="14" customWidth="1"/>
    <col min="4848" max="4848" width="4.42578125" style="14" customWidth="1"/>
    <col min="4849" max="4849" width="4" style="14" customWidth="1"/>
    <col min="4850" max="4850" width="2.42578125" style="14" customWidth="1"/>
    <col min="4851" max="4851" width="46.140625" style="14" customWidth="1"/>
    <col min="4852" max="4853" width="12.5703125" style="14" customWidth="1"/>
    <col min="4854" max="4854" width="11.140625" style="14" customWidth="1"/>
    <col min="4855" max="4855" width="12.140625" style="14" customWidth="1"/>
    <col min="4856" max="4856" width="2.85546875" style="14" customWidth="1"/>
    <col min="4857" max="4857" width="12.5703125" style="14" customWidth="1"/>
    <col min="4858" max="4858" width="12.42578125" style="14" customWidth="1"/>
    <col min="4859" max="4859" width="11.140625" style="14" customWidth="1"/>
    <col min="4860" max="4860" width="12.85546875" style="14" customWidth="1"/>
    <col min="4861" max="4861" width="12.42578125" style="14" customWidth="1"/>
    <col min="4862" max="5101" width="12.42578125" style="14"/>
    <col min="5102" max="5102" width="4.7109375" style="14" customWidth="1"/>
    <col min="5103" max="5103" width="4.5703125" style="14" customWidth="1"/>
    <col min="5104" max="5104" width="4.42578125" style="14" customWidth="1"/>
    <col min="5105" max="5105" width="4" style="14" customWidth="1"/>
    <col min="5106" max="5106" width="2.42578125" style="14" customWidth="1"/>
    <col min="5107" max="5107" width="46.140625" style="14" customWidth="1"/>
    <col min="5108" max="5109" width="12.5703125" style="14" customWidth="1"/>
    <col min="5110" max="5110" width="11.140625" style="14" customWidth="1"/>
    <col min="5111" max="5111" width="12.140625" style="14" customWidth="1"/>
    <col min="5112" max="5112" width="2.85546875" style="14" customWidth="1"/>
    <col min="5113" max="5113" width="12.5703125" style="14" customWidth="1"/>
    <col min="5114" max="5114" width="12.42578125" style="14" customWidth="1"/>
    <col min="5115" max="5115" width="11.140625" style="14" customWidth="1"/>
    <col min="5116" max="5116" width="12.85546875" style="14" customWidth="1"/>
    <col min="5117" max="5117" width="12.42578125" style="14" customWidth="1"/>
    <col min="5118" max="5357" width="12.42578125" style="14"/>
    <col min="5358" max="5358" width="4.7109375" style="14" customWidth="1"/>
    <col min="5359" max="5359" width="4.5703125" style="14" customWidth="1"/>
    <col min="5360" max="5360" width="4.42578125" style="14" customWidth="1"/>
    <col min="5361" max="5361" width="4" style="14" customWidth="1"/>
    <col min="5362" max="5362" width="2.42578125" style="14" customWidth="1"/>
    <col min="5363" max="5363" width="46.140625" style="14" customWidth="1"/>
    <col min="5364" max="5365" width="12.5703125" style="14" customWidth="1"/>
    <col min="5366" max="5366" width="11.140625" style="14" customWidth="1"/>
    <col min="5367" max="5367" width="12.140625" style="14" customWidth="1"/>
    <col min="5368" max="5368" width="2.85546875" style="14" customWidth="1"/>
    <col min="5369" max="5369" width="12.5703125" style="14" customWidth="1"/>
    <col min="5370" max="5370" width="12.42578125" style="14" customWidth="1"/>
    <col min="5371" max="5371" width="11.140625" style="14" customWidth="1"/>
    <col min="5372" max="5372" width="12.85546875" style="14" customWidth="1"/>
    <col min="5373" max="5373" width="12.42578125" style="14" customWidth="1"/>
    <col min="5374" max="5613" width="12.42578125" style="14"/>
    <col min="5614" max="5614" width="4.7109375" style="14" customWidth="1"/>
    <col min="5615" max="5615" width="4.5703125" style="14" customWidth="1"/>
    <col min="5616" max="5616" width="4.42578125" style="14" customWidth="1"/>
    <col min="5617" max="5617" width="4" style="14" customWidth="1"/>
    <col min="5618" max="5618" width="2.42578125" style="14" customWidth="1"/>
    <col min="5619" max="5619" width="46.140625" style="14" customWidth="1"/>
    <col min="5620" max="5621" width="12.5703125" style="14" customWidth="1"/>
    <col min="5622" max="5622" width="11.140625" style="14" customWidth="1"/>
    <col min="5623" max="5623" width="12.140625" style="14" customWidth="1"/>
    <col min="5624" max="5624" width="2.85546875" style="14" customWidth="1"/>
    <col min="5625" max="5625" width="12.5703125" style="14" customWidth="1"/>
    <col min="5626" max="5626" width="12.42578125" style="14" customWidth="1"/>
    <col min="5627" max="5627" width="11.140625" style="14" customWidth="1"/>
    <col min="5628" max="5628" width="12.85546875" style="14" customWidth="1"/>
    <col min="5629" max="5629" width="12.42578125" style="14" customWidth="1"/>
    <col min="5630" max="5869" width="12.42578125" style="14"/>
    <col min="5870" max="5870" width="4.7109375" style="14" customWidth="1"/>
    <col min="5871" max="5871" width="4.5703125" style="14" customWidth="1"/>
    <col min="5872" max="5872" width="4.42578125" style="14" customWidth="1"/>
    <col min="5873" max="5873" width="4" style="14" customWidth="1"/>
    <col min="5874" max="5874" width="2.42578125" style="14" customWidth="1"/>
    <col min="5875" max="5875" width="46.140625" style="14" customWidth="1"/>
    <col min="5876" max="5877" width="12.5703125" style="14" customWidth="1"/>
    <col min="5878" max="5878" width="11.140625" style="14" customWidth="1"/>
    <col min="5879" max="5879" width="12.140625" style="14" customWidth="1"/>
    <col min="5880" max="5880" width="2.85546875" style="14" customWidth="1"/>
    <col min="5881" max="5881" width="12.5703125" style="14" customWidth="1"/>
    <col min="5882" max="5882" width="12.42578125" style="14" customWidth="1"/>
    <col min="5883" max="5883" width="11.140625" style="14" customWidth="1"/>
    <col min="5884" max="5884" width="12.85546875" style="14" customWidth="1"/>
    <col min="5885" max="5885" width="12.42578125" style="14" customWidth="1"/>
    <col min="5886" max="6125" width="12.42578125" style="14"/>
    <col min="6126" max="6126" width="4.7109375" style="14" customWidth="1"/>
    <col min="6127" max="6127" width="4.5703125" style="14" customWidth="1"/>
    <col min="6128" max="6128" width="4.42578125" style="14" customWidth="1"/>
    <col min="6129" max="6129" width="4" style="14" customWidth="1"/>
    <col min="6130" max="6130" width="2.42578125" style="14" customWidth="1"/>
    <col min="6131" max="6131" width="46.140625" style="14" customWidth="1"/>
    <col min="6132" max="6133" width="12.5703125" style="14" customWidth="1"/>
    <col min="6134" max="6134" width="11.140625" style="14" customWidth="1"/>
    <col min="6135" max="6135" width="12.140625" style="14" customWidth="1"/>
    <col min="6136" max="6136" width="2.85546875" style="14" customWidth="1"/>
    <col min="6137" max="6137" width="12.5703125" style="14" customWidth="1"/>
    <col min="6138" max="6138" width="12.42578125" style="14" customWidth="1"/>
    <col min="6139" max="6139" width="11.140625" style="14" customWidth="1"/>
    <col min="6140" max="6140" width="12.85546875" style="14" customWidth="1"/>
    <col min="6141" max="6141" width="12.42578125" style="14" customWidth="1"/>
    <col min="6142" max="6381" width="12.42578125" style="14"/>
    <col min="6382" max="6382" width="4.7109375" style="14" customWidth="1"/>
    <col min="6383" max="6383" width="4.5703125" style="14" customWidth="1"/>
    <col min="6384" max="6384" width="4.42578125" style="14" customWidth="1"/>
    <col min="6385" max="6385" width="4" style="14" customWidth="1"/>
    <col min="6386" max="6386" width="2.42578125" style="14" customWidth="1"/>
    <col min="6387" max="6387" width="46.140625" style="14" customWidth="1"/>
    <col min="6388" max="6389" width="12.5703125" style="14" customWidth="1"/>
    <col min="6390" max="6390" width="11.140625" style="14" customWidth="1"/>
    <col min="6391" max="6391" width="12.140625" style="14" customWidth="1"/>
    <col min="6392" max="6392" width="2.85546875" style="14" customWidth="1"/>
    <col min="6393" max="6393" width="12.5703125" style="14" customWidth="1"/>
    <col min="6394" max="6394" width="12.42578125" style="14" customWidth="1"/>
    <col min="6395" max="6395" width="11.140625" style="14" customWidth="1"/>
    <col min="6396" max="6396" width="12.85546875" style="14" customWidth="1"/>
    <col min="6397" max="6397" width="12.42578125" style="14" customWidth="1"/>
    <col min="6398" max="6637" width="12.42578125" style="14"/>
    <col min="6638" max="6638" width="4.7109375" style="14" customWidth="1"/>
    <col min="6639" max="6639" width="4.5703125" style="14" customWidth="1"/>
    <col min="6640" max="6640" width="4.42578125" style="14" customWidth="1"/>
    <col min="6641" max="6641" width="4" style="14" customWidth="1"/>
    <col min="6642" max="6642" width="2.42578125" style="14" customWidth="1"/>
    <col min="6643" max="6643" width="46.140625" style="14" customWidth="1"/>
    <col min="6644" max="6645" width="12.5703125" style="14" customWidth="1"/>
    <col min="6646" max="6646" width="11.140625" style="14" customWidth="1"/>
    <col min="6647" max="6647" width="12.140625" style="14" customWidth="1"/>
    <col min="6648" max="6648" width="2.85546875" style="14" customWidth="1"/>
    <col min="6649" max="6649" width="12.5703125" style="14" customWidth="1"/>
    <col min="6650" max="6650" width="12.42578125" style="14" customWidth="1"/>
    <col min="6651" max="6651" width="11.140625" style="14" customWidth="1"/>
    <col min="6652" max="6652" width="12.85546875" style="14" customWidth="1"/>
    <col min="6653" max="6653" width="12.42578125" style="14" customWidth="1"/>
    <col min="6654" max="6893" width="12.42578125" style="14"/>
    <col min="6894" max="6894" width="4.7109375" style="14" customWidth="1"/>
    <col min="6895" max="6895" width="4.5703125" style="14" customWidth="1"/>
    <col min="6896" max="6896" width="4.42578125" style="14" customWidth="1"/>
    <col min="6897" max="6897" width="4" style="14" customWidth="1"/>
    <col min="6898" max="6898" width="2.42578125" style="14" customWidth="1"/>
    <col min="6899" max="6899" width="46.140625" style="14" customWidth="1"/>
    <col min="6900" max="6901" width="12.5703125" style="14" customWidth="1"/>
    <col min="6902" max="6902" width="11.140625" style="14" customWidth="1"/>
    <col min="6903" max="6903" width="12.140625" style="14" customWidth="1"/>
    <col min="6904" max="6904" width="2.85546875" style="14" customWidth="1"/>
    <col min="6905" max="6905" width="12.5703125" style="14" customWidth="1"/>
    <col min="6906" max="6906" width="12.42578125" style="14" customWidth="1"/>
    <col min="6907" max="6907" width="11.140625" style="14" customWidth="1"/>
    <col min="6908" max="6908" width="12.85546875" style="14" customWidth="1"/>
    <col min="6909" max="6909" width="12.42578125" style="14" customWidth="1"/>
    <col min="6910" max="7149" width="12.42578125" style="14"/>
    <col min="7150" max="7150" width="4.7109375" style="14" customWidth="1"/>
    <col min="7151" max="7151" width="4.5703125" style="14" customWidth="1"/>
    <col min="7152" max="7152" width="4.42578125" style="14" customWidth="1"/>
    <col min="7153" max="7153" width="4" style="14" customWidth="1"/>
    <col min="7154" max="7154" width="2.42578125" style="14" customWidth="1"/>
    <col min="7155" max="7155" width="46.140625" style="14" customWidth="1"/>
    <col min="7156" max="7157" width="12.5703125" style="14" customWidth="1"/>
    <col min="7158" max="7158" width="11.140625" style="14" customWidth="1"/>
    <col min="7159" max="7159" width="12.140625" style="14" customWidth="1"/>
    <col min="7160" max="7160" width="2.85546875" style="14" customWidth="1"/>
    <col min="7161" max="7161" width="12.5703125" style="14" customWidth="1"/>
    <col min="7162" max="7162" width="12.42578125" style="14" customWidth="1"/>
    <col min="7163" max="7163" width="11.140625" style="14" customWidth="1"/>
    <col min="7164" max="7164" width="12.85546875" style="14" customWidth="1"/>
    <col min="7165" max="7165" width="12.42578125" style="14" customWidth="1"/>
    <col min="7166" max="7405" width="12.42578125" style="14"/>
    <col min="7406" max="7406" width="4.7109375" style="14" customWidth="1"/>
    <col min="7407" max="7407" width="4.5703125" style="14" customWidth="1"/>
    <col min="7408" max="7408" width="4.42578125" style="14" customWidth="1"/>
    <col min="7409" max="7409" width="4" style="14" customWidth="1"/>
    <col min="7410" max="7410" width="2.42578125" style="14" customWidth="1"/>
    <col min="7411" max="7411" width="46.140625" style="14" customWidth="1"/>
    <col min="7412" max="7413" width="12.5703125" style="14" customWidth="1"/>
    <col min="7414" max="7414" width="11.140625" style="14" customWidth="1"/>
    <col min="7415" max="7415" width="12.140625" style="14" customWidth="1"/>
    <col min="7416" max="7416" width="2.85546875" style="14" customWidth="1"/>
    <col min="7417" max="7417" width="12.5703125" style="14" customWidth="1"/>
    <col min="7418" max="7418" width="12.42578125" style="14" customWidth="1"/>
    <col min="7419" max="7419" width="11.140625" style="14" customWidth="1"/>
    <col min="7420" max="7420" width="12.85546875" style="14" customWidth="1"/>
    <col min="7421" max="7421" width="12.42578125" style="14" customWidth="1"/>
    <col min="7422" max="7661" width="12.42578125" style="14"/>
    <col min="7662" max="7662" width="4.7109375" style="14" customWidth="1"/>
    <col min="7663" max="7663" width="4.5703125" style="14" customWidth="1"/>
    <col min="7664" max="7664" width="4.42578125" style="14" customWidth="1"/>
    <col min="7665" max="7665" width="4" style="14" customWidth="1"/>
    <col min="7666" max="7666" width="2.42578125" style="14" customWidth="1"/>
    <col min="7667" max="7667" width="46.140625" style="14" customWidth="1"/>
    <col min="7668" max="7669" width="12.5703125" style="14" customWidth="1"/>
    <col min="7670" max="7670" width="11.140625" style="14" customWidth="1"/>
    <col min="7671" max="7671" width="12.140625" style="14" customWidth="1"/>
    <col min="7672" max="7672" width="2.85546875" style="14" customWidth="1"/>
    <col min="7673" max="7673" width="12.5703125" style="14" customWidth="1"/>
    <col min="7674" max="7674" width="12.42578125" style="14" customWidth="1"/>
    <col min="7675" max="7675" width="11.140625" style="14" customWidth="1"/>
    <col min="7676" max="7676" width="12.85546875" style="14" customWidth="1"/>
    <col min="7677" max="7677" width="12.42578125" style="14" customWidth="1"/>
    <col min="7678" max="7917" width="12.42578125" style="14"/>
    <col min="7918" max="7918" width="4.7109375" style="14" customWidth="1"/>
    <col min="7919" max="7919" width="4.5703125" style="14" customWidth="1"/>
    <col min="7920" max="7920" width="4.42578125" style="14" customWidth="1"/>
    <col min="7921" max="7921" width="4" style="14" customWidth="1"/>
    <col min="7922" max="7922" width="2.42578125" style="14" customWidth="1"/>
    <col min="7923" max="7923" width="46.140625" style="14" customWidth="1"/>
    <col min="7924" max="7925" width="12.5703125" style="14" customWidth="1"/>
    <col min="7926" max="7926" width="11.140625" style="14" customWidth="1"/>
    <col min="7927" max="7927" width="12.140625" style="14" customWidth="1"/>
    <col min="7928" max="7928" width="2.85546875" style="14" customWidth="1"/>
    <col min="7929" max="7929" width="12.5703125" style="14" customWidth="1"/>
    <col min="7930" max="7930" width="12.42578125" style="14" customWidth="1"/>
    <col min="7931" max="7931" width="11.140625" style="14" customWidth="1"/>
    <col min="7932" max="7932" width="12.85546875" style="14" customWidth="1"/>
    <col min="7933" max="7933" width="12.42578125" style="14" customWidth="1"/>
    <col min="7934" max="8173" width="12.42578125" style="14"/>
    <col min="8174" max="8174" width="4.7109375" style="14" customWidth="1"/>
    <col min="8175" max="8175" width="4.5703125" style="14" customWidth="1"/>
    <col min="8176" max="8176" width="4.42578125" style="14" customWidth="1"/>
    <col min="8177" max="8177" width="4" style="14" customWidth="1"/>
    <col min="8178" max="8178" width="2.42578125" style="14" customWidth="1"/>
    <col min="8179" max="8179" width="46.140625" style="14" customWidth="1"/>
    <col min="8180" max="8181" width="12.5703125" style="14" customWidth="1"/>
    <col min="8182" max="8182" width="11.140625" style="14" customWidth="1"/>
    <col min="8183" max="8183" width="12.140625" style="14" customWidth="1"/>
    <col min="8184" max="8184" width="2.85546875" style="14" customWidth="1"/>
    <col min="8185" max="8185" width="12.5703125" style="14" customWidth="1"/>
    <col min="8186" max="8186" width="12.42578125" style="14" customWidth="1"/>
    <col min="8187" max="8187" width="11.140625" style="14" customWidth="1"/>
    <col min="8188" max="8188" width="12.85546875" style="14" customWidth="1"/>
    <col min="8189" max="8189" width="12.42578125" style="14" customWidth="1"/>
    <col min="8190" max="8429" width="12.42578125" style="14"/>
    <col min="8430" max="8430" width="4.7109375" style="14" customWidth="1"/>
    <col min="8431" max="8431" width="4.5703125" style="14" customWidth="1"/>
    <col min="8432" max="8432" width="4.42578125" style="14" customWidth="1"/>
    <col min="8433" max="8433" width="4" style="14" customWidth="1"/>
    <col min="8434" max="8434" width="2.42578125" style="14" customWidth="1"/>
    <col min="8435" max="8435" width="46.140625" style="14" customWidth="1"/>
    <col min="8436" max="8437" width="12.5703125" style="14" customWidth="1"/>
    <col min="8438" max="8438" width="11.140625" style="14" customWidth="1"/>
    <col min="8439" max="8439" width="12.140625" style="14" customWidth="1"/>
    <col min="8440" max="8440" width="2.85546875" style="14" customWidth="1"/>
    <col min="8441" max="8441" width="12.5703125" style="14" customWidth="1"/>
    <col min="8442" max="8442" width="12.42578125" style="14" customWidth="1"/>
    <col min="8443" max="8443" width="11.140625" style="14" customWidth="1"/>
    <col min="8444" max="8444" width="12.85546875" style="14" customWidth="1"/>
    <col min="8445" max="8445" width="12.42578125" style="14" customWidth="1"/>
    <col min="8446" max="8685" width="12.42578125" style="14"/>
    <col min="8686" max="8686" width="4.7109375" style="14" customWidth="1"/>
    <col min="8687" max="8687" width="4.5703125" style="14" customWidth="1"/>
    <col min="8688" max="8688" width="4.42578125" style="14" customWidth="1"/>
    <col min="8689" max="8689" width="4" style="14" customWidth="1"/>
    <col min="8690" max="8690" width="2.42578125" style="14" customWidth="1"/>
    <col min="8691" max="8691" width="46.140625" style="14" customWidth="1"/>
    <col min="8692" max="8693" width="12.5703125" style="14" customWidth="1"/>
    <col min="8694" max="8694" width="11.140625" style="14" customWidth="1"/>
    <col min="8695" max="8695" width="12.140625" style="14" customWidth="1"/>
    <col min="8696" max="8696" width="2.85546875" style="14" customWidth="1"/>
    <col min="8697" max="8697" width="12.5703125" style="14" customWidth="1"/>
    <col min="8698" max="8698" width="12.42578125" style="14" customWidth="1"/>
    <col min="8699" max="8699" width="11.140625" style="14" customWidth="1"/>
    <col min="8700" max="8700" width="12.85546875" style="14" customWidth="1"/>
    <col min="8701" max="8701" width="12.42578125" style="14" customWidth="1"/>
    <col min="8702" max="8941" width="12.42578125" style="14"/>
    <col min="8942" max="8942" width="4.7109375" style="14" customWidth="1"/>
    <col min="8943" max="8943" width="4.5703125" style="14" customWidth="1"/>
    <col min="8944" max="8944" width="4.42578125" style="14" customWidth="1"/>
    <col min="8945" max="8945" width="4" style="14" customWidth="1"/>
    <col min="8946" max="8946" width="2.42578125" style="14" customWidth="1"/>
    <col min="8947" max="8947" width="46.140625" style="14" customWidth="1"/>
    <col min="8948" max="8949" width="12.5703125" style="14" customWidth="1"/>
    <col min="8950" max="8950" width="11.140625" style="14" customWidth="1"/>
    <col min="8951" max="8951" width="12.140625" style="14" customWidth="1"/>
    <col min="8952" max="8952" width="2.85546875" style="14" customWidth="1"/>
    <col min="8953" max="8953" width="12.5703125" style="14" customWidth="1"/>
    <col min="8954" max="8954" width="12.42578125" style="14" customWidth="1"/>
    <col min="8955" max="8955" width="11.140625" style="14" customWidth="1"/>
    <col min="8956" max="8956" width="12.85546875" style="14" customWidth="1"/>
    <col min="8957" max="8957" width="12.42578125" style="14" customWidth="1"/>
    <col min="8958" max="9197" width="12.42578125" style="14"/>
    <col min="9198" max="9198" width="4.7109375" style="14" customWidth="1"/>
    <col min="9199" max="9199" width="4.5703125" style="14" customWidth="1"/>
    <col min="9200" max="9200" width="4.42578125" style="14" customWidth="1"/>
    <col min="9201" max="9201" width="4" style="14" customWidth="1"/>
    <col min="9202" max="9202" width="2.42578125" style="14" customWidth="1"/>
    <col min="9203" max="9203" width="46.140625" style="14" customWidth="1"/>
    <col min="9204" max="9205" width="12.5703125" style="14" customWidth="1"/>
    <col min="9206" max="9206" width="11.140625" style="14" customWidth="1"/>
    <col min="9207" max="9207" width="12.140625" style="14" customWidth="1"/>
    <col min="9208" max="9208" width="2.85546875" style="14" customWidth="1"/>
    <col min="9209" max="9209" width="12.5703125" style="14" customWidth="1"/>
    <col min="9210" max="9210" width="12.42578125" style="14" customWidth="1"/>
    <col min="9211" max="9211" width="11.140625" style="14" customWidth="1"/>
    <col min="9212" max="9212" width="12.85546875" style="14" customWidth="1"/>
    <col min="9213" max="9213" width="12.42578125" style="14" customWidth="1"/>
    <col min="9214" max="9453" width="12.42578125" style="14"/>
    <col min="9454" max="9454" width="4.7109375" style="14" customWidth="1"/>
    <col min="9455" max="9455" width="4.5703125" style="14" customWidth="1"/>
    <col min="9456" max="9456" width="4.42578125" style="14" customWidth="1"/>
    <col min="9457" max="9457" width="4" style="14" customWidth="1"/>
    <col min="9458" max="9458" width="2.42578125" style="14" customWidth="1"/>
    <col min="9459" max="9459" width="46.140625" style="14" customWidth="1"/>
    <col min="9460" max="9461" width="12.5703125" style="14" customWidth="1"/>
    <col min="9462" max="9462" width="11.140625" style="14" customWidth="1"/>
    <col min="9463" max="9463" width="12.140625" style="14" customWidth="1"/>
    <col min="9464" max="9464" width="2.85546875" style="14" customWidth="1"/>
    <col min="9465" max="9465" width="12.5703125" style="14" customWidth="1"/>
    <col min="9466" max="9466" width="12.42578125" style="14" customWidth="1"/>
    <col min="9467" max="9467" width="11.140625" style="14" customWidth="1"/>
    <col min="9468" max="9468" width="12.85546875" style="14" customWidth="1"/>
    <col min="9469" max="9469" width="12.42578125" style="14" customWidth="1"/>
    <col min="9470" max="9709" width="12.42578125" style="14"/>
    <col min="9710" max="9710" width="4.7109375" style="14" customWidth="1"/>
    <col min="9711" max="9711" width="4.5703125" style="14" customWidth="1"/>
    <col min="9712" max="9712" width="4.42578125" style="14" customWidth="1"/>
    <col min="9713" max="9713" width="4" style="14" customWidth="1"/>
    <col min="9714" max="9714" width="2.42578125" style="14" customWidth="1"/>
    <col min="9715" max="9715" width="46.140625" style="14" customWidth="1"/>
    <col min="9716" max="9717" width="12.5703125" style="14" customWidth="1"/>
    <col min="9718" max="9718" width="11.140625" style="14" customWidth="1"/>
    <col min="9719" max="9719" width="12.140625" style="14" customWidth="1"/>
    <col min="9720" max="9720" width="2.85546875" style="14" customWidth="1"/>
    <col min="9721" max="9721" width="12.5703125" style="14" customWidth="1"/>
    <col min="9722" max="9722" width="12.42578125" style="14" customWidth="1"/>
    <col min="9723" max="9723" width="11.140625" style="14" customWidth="1"/>
    <col min="9724" max="9724" width="12.85546875" style="14" customWidth="1"/>
    <col min="9725" max="9725" width="12.42578125" style="14" customWidth="1"/>
    <col min="9726" max="9965" width="12.42578125" style="14"/>
    <col min="9966" max="9966" width="4.7109375" style="14" customWidth="1"/>
    <col min="9967" max="9967" width="4.5703125" style="14" customWidth="1"/>
    <col min="9968" max="9968" width="4.42578125" style="14" customWidth="1"/>
    <col min="9969" max="9969" width="4" style="14" customWidth="1"/>
    <col min="9970" max="9970" width="2.42578125" style="14" customWidth="1"/>
    <col min="9971" max="9971" width="46.140625" style="14" customWidth="1"/>
    <col min="9972" max="9973" width="12.5703125" style="14" customWidth="1"/>
    <col min="9974" max="9974" width="11.140625" style="14" customWidth="1"/>
    <col min="9975" max="9975" width="12.140625" style="14" customWidth="1"/>
    <col min="9976" max="9976" width="2.85546875" style="14" customWidth="1"/>
    <col min="9977" max="9977" width="12.5703125" style="14" customWidth="1"/>
    <col min="9978" max="9978" width="12.42578125" style="14" customWidth="1"/>
    <col min="9979" max="9979" width="11.140625" style="14" customWidth="1"/>
    <col min="9980" max="9980" width="12.85546875" style="14" customWidth="1"/>
    <col min="9981" max="9981" width="12.42578125" style="14" customWidth="1"/>
    <col min="9982" max="10221" width="12.42578125" style="14"/>
    <col min="10222" max="10222" width="4.7109375" style="14" customWidth="1"/>
    <col min="10223" max="10223" width="4.5703125" style="14" customWidth="1"/>
    <col min="10224" max="10224" width="4.42578125" style="14" customWidth="1"/>
    <col min="10225" max="10225" width="4" style="14" customWidth="1"/>
    <col min="10226" max="10226" width="2.42578125" style="14" customWidth="1"/>
    <col min="10227" max="10227" width="46.140625" style="14" customWidth="1"/>
    <col min="10228" max="10229" width="12.5703125" style="14" customWidth="1"/>
    <col min="10230" max="10230" width="11.140625" style="14" customWidth="1"/>
    <col min="10231" max="10231" width="12.140625" style="14" customWidth="1"/>
    <col min="10232" max="10232" width="2.85546875" style="14" customWidth="1"/>
    <col min="10233" max="10233" width="12.5703125" style="14" customWidth="1"/>
    <col min="10234" max="10234" width="12.42578125" style="14" customWidth="1"/>
    <col min="10235" max="10235" width="11.140625" style="14" customWidth="1"/>
    <col min="10236" max="10236" width="12.85546875" style="14" customWidth="1"/>
    <col min="10237" max="10237" width="12.42578125" style="14" customWidth="1"/>
    <col min="10238" max="10477" width="12.42578125" style="14"/>
    <col min="10478" max="10478" width="4.7109375" style="14" customWidth="1"/>
    <col min="10479" max="10479" width="4.5703125" style="14" customWidth="1"/>
    <col min="10480" max="10480" width="4.42578125" style="14" customWidth="1"/>
    <col min="10481" max="10481" width="4" style="14" customWidth="1"/>
    <col min="10482" max="10482" width="2.42578125" style="14" customWidth="1"/>
    <col min="10483" max="10483" width="46.140625" style="14" customWidth="1"/>
    <col min="10484" max="10485" width="12.5703125" style="14" customWidth="1"/>
    <col min="10486" max="10486" width="11.140625" style="14" customWidth="1"/>
    <col min="10487" max="10487" width="12.140625" style="14" customWidth="1"/>
    <col min="10488" max="10488" width="2.85546875" style="14" customWidth="1"/>
    <col min="10489" max="10489" width="12.5703125" style="14" customWidth="1"/>
    <col min="10490" max="10490" width="12.42578125" style="14" customWidth="1"/>
    <col min="10491" max="10491" width="11.140625" style="14" customWidth="1"/>
    <col min="10492" max="10492" width="12.85546875" style="14" customWidth="1"/>
    <col min="10493" max="10493" width="12.42578125" style="14" customWidth="1"/>
    <col min="10494" max="10733" width="12.42578125" style="14"/>
    <col min="10734" max="10734" width="4.7109375" style="14" customWidth="1"/>
    <col min="10735" max="10735" width="4.5703125" style="14" customWidth="1"/>
    <col min="10736" max="10736" width="4.42578125" style="14" customWidth="1"/>
    <col min="10737" max="10737" width="4" style="14" customWidth="1"/>
    <col min="10738" max="10738" width="2.42578125" style="14" customWidth="1"/>
    <col min="10739" max="10739" width="46.140625" style="14" customWidth="1"/>
    <col min="10740" max="10741" width="12.5703125" style="14" customWidth="1"/>
    <col min="10742" max="10742" width="11.140625" style="14" customWidth="1"/>
    <col min="10743" max="10743" width="12.140625" style="14" customWidth="1"/>
    <col min="10744" max="10744" width="2.85546875" style="14" customWidth="1"/>
    <col min="10745" max="10745" width="12.5703125" style="14" customWidth="1"/>
    <col min="10746" max="10746" width="12.42578125" style="14" customWidth="1"/>
    <col min="10747" max="10747" width="11.140625" style="14" customWidth="1"/>
    <col min="10748" max="10748" width="12.85546875" style="14" customWidth="1"/>
    <col min="10749" max="10749" width="12.42578125" style="14" customWidth="1"/>
    <col min="10750" max="10989" width="12.42578125" style="14"/>
    <col min="10990" max="10990" width="4.7109375" style="14" customWidth="1"/>
    <col min="10991" max="10991" width="4.5703125" style="14" customWidth="1"/>
    <col min="10992" max="10992" width="4.42578125" style="14" customWidth="1"/>
    <col min="10993" max="10993" width="4" style="14" customWidth="1"/>
    <col min="10994" max="10994" width="2.42578125" style="14" customWidth="1"/>
    <col min="10995" max="10995" width="46.140625" style="14" customWidth="1"/>
    <col min="10996" max="10997" width="12.5703125" style="14" customWidth="1"/>
    <col min="10998" max="10998" width="11.140625" style="14" customWidth="1"/>
    <col min="10999" max="10999" width="12.140625" style="14" customWidth="1"/>
    <col min="11000" max="11000" width="2.85546875" style="14" customWidth="1"/>
    <col min="11001" max="11001" width="12.5703125" style="14" customWidth="1"/>
    <col min="11002" max="11002" width="12.42578125" style="14" customWidth="1"/>
    <col min="11003" max="11003" width="11.140625" style="14" customWidth="1"/>
    <col min="11004" max="11004" width="12.85546875" style="14" customWidth="1"/>
    <col min="11005" max="11005" width="12.42578125" style="14" customWidth="1"/>
    <col min="11006" max="11245" width="12.42578125" style="14"/>
    <col min="11246" max="11246" width="4.7109375" style="14" customWidth="1"/>
    <col min="11247" max="11247" width="4.5703125" style="14" customWidth="1"/>
    <col min="11248" max="11248" width="4.42578125" style="14" customWidth="1"/>
    <col min="11249" max="11249" width="4" style="14" customWidth="1"/>
    <col min="11250" max="11250" width="2.42578125" style="14" customWidth="1"/>
    <col min="11251" max="11251" width="46.140625" style="14" customWidth="1"/>
    <col min="11252" max="11253" width="12.5703125" style="14" customWidth="1"/>
    <col min="11254" max="11254" width="11.140625" style="14" customWidth="1"/>
    <col min="11255" max="11255" width="12.140625" style="14" customWidth="1"/>
    <col min="11256" max="11256" width="2.85546875" style="14" customWidth="1"/>
    <col min="11257" max="11257" width="12.5703125" style="14" customWidth="1"/>
    <col min="11258" max="11258" width="12.42578125" style="14" customWidth="1"/>
    <col min="11259" max="11259" width="11.140625" style="14" customWidth="1"/>
    <col min="11260" max="11260" width="12.85546875" style="14" customWidth="1"/>
    <col min="11261" max="11261" width="12.42578125" style="14" customWidth="1"/>
    <col min="11262" max="11501" width="12.42578125" style="14"/>
    <col min="11502" max="11502" width="4.7109375" style="14" customWidth="1"/>
    <col min="11503" max="11503" width="4.5703125" style="14" customWidth="1"/>
    <col min="11504" max="11504" width="4.42578125" style="14" customWidth="1"/>
    <col min="11505" max="11505" width="4" style="14" customWidth="1"/>
    <col min="11506" max="11506" width="2.42578125" style="14" customWidth="1"/>
    <col min="11507" max="11507" width="46.140625" style="14" customWidth="1"/>
    <col min="11508" max="11509" width="12.5703125" style="14" customWidth="1"/>
    <col min="11510" max="11510" width="11.140625" style="14" customWidth="1"/>
    <col min="11511" max="11511" width="12.140625" style="14" customWidth="1"/>
    <col min="11512" max="11512" width="2.85546875" style="14" customWidth="1"/>
    <col min="11513" max="11513" width="12.5703125" style="14" customWidth="1"/>
    <col min="11514" max="11514" width="12.42578125" style="14" customWidth="1"/>
    <col min="11515" max="11515" width="11.140625" style="14" customWidth="1"/>
    <col min="11516" max="11516" width="12.85546875" style="14" customWidth="1"/>
    <col min="11517" max="11517" width="12.42578125" style="14" customWidth="1"/>
    <col min="11518" max="11757" width="12.42578125" style="14"/>
    <col min="11758" max="11758" width="4.7109375" style="14" customWidth="1"/>
    <col min="11759" max="11759" width="4.5703125" style="14" customWidth="1"/>
    <col min="11760" max="11760" width="4.42578125" style="14" customWidth="1"/>
    <col min="11761" max="11761" width="4" style="14" customWidth="1"/>
    <col min="11762" max="11762" width="2.42578125" style="14" customWidth="1"/>
    <col min="11763" max="11763" width="46.140625" style="14" customWidth="1"/>
    <col min="11764" max="11765" width="12.5703125" style="14" customWidth="1"/>
    <col min="11766" max="11766" width="11.140625" style="14" customWidth="1"/>
    <col min="11767" max="11767" width="12.140625" style="14" customWidth="1"/>
    <col min="11768" max="11768" width="2.85546875" style="14" customWidth="1"/>
    <col min="11769" max="11769" width="12.5703125" style="14" customWidth="1"/>
    <col min="11770" max="11770" width="12.42578125" style="14" customWidth="1"/>
    <col min="11771" max="11771" width="11.140625" style="14" customWidth="1"/>
    <col min="11772" max="11772" width="12.85546875" style="14" customWidth="1"/>
    <col min="11773" max="11773" width="12.42578125" style="14" customWidth="1"/>
    <col min="11774" max="12013" width="12.42578125" style="14"/>
    <col min="12014" max="12014" width="4.7109375" style="14" customWidth="1"/>
    <col min="12015" max="12015" width="4.5703125" style="14" customWidth="1"/>
    <col min="12016" max="12016" width="4.42578125" style="14" customWidth="1"/>
    <col min="12017" max="12017" width="4" style="14" customWidth="1"/>
    <col min="12018" max="12018" width="2.42578125" style="14" customWidth="1"/>
    <col min="12019" max="12019" width="46.140625" style="14" customWidth="1"/>
    <col min="12020" max="12021" width="12.5703125" style="14" customWidth="1"/>
    <col min="12022" max="12022" width="11.140625" style="14" customWidth="1"/>
    <col min="12023" max="12023" width="12.140625" style="14" customWidth="1"/>
    <col min="12024" max="12024" width="2.85546875" style="14" customWidth="1"/>
    <col min="12025" max="12025" width="12.5703125" style="14" customWidth="1"/>
    <col min="12026" max="12026" width="12.42578125" style="14" customWidth="1"/>
    <col min="12027" max="12027" width="11.140625" style="14" customWidth="1"/>
    <col min="12028" max="12028" width="12.85546875" style="14" customWidth="1"/>
    <col min="12029" max="12029" width="12.42578125" style="14" customWidth="1"/>
    <col min="12030" max="12269" width="12.42578125" style="14"/>
    <col min="12270" max="12270" width="4.7109375" style="14" customWidth="1"/>
    <col min="12271" max="12271" width="4.5703125" style="14" customWidth="1"/>
    <col min="12272" max="12272" width="4.42578125" style="14" customWidth="1"/>
    <col min="12273" max="12273" width="4" style="14" customWidth="1"/>
    <col min="12274" max="12274" width="2.42578125" style="14" customWidth="1"/>
    <col min="12275" max="12275" width="46.140625" style="14" customWidth="1"/>
    <col min="12276" max="12277" width="12.5703125" style="14" customWidth="1"/>
    <col min="12278" max="12278" width="11.140625" style="14" customWidth="1"/>
    <col min="12279" max="12279" width="12.140625" style="14" customWidth="1"/>
    <col min="12280" max="12280" width="2.85546875" style="14" customWidth="1"/>
    <col min="12281" max="12281" width="12.5703125" style="14" customWidth="1"/>
    <col min="12282" max="12282" width="12.42578125" style="14" customWidth="1"/>
    <col min="12283" max="12283" width="11.140625" style="14" customWidth="1"/>
    <col min="12284" max="12284" width="12.85546875" style="14" customWidth="1"/>
    <col min="12285" max="12285" width="12.42578125" style="14" customWidth="1"/>
    <col min="12286" max="12525" width="12.42578125" style="14"/>
    <col min="12526" max="12526" width="4.7109375" style="14" customWidth="1"/>
    <col min="12527" max="12527" width="4.5703125" style="14" customWidth="1"/>
    <col min="12528" max="12528" width="4.42578125" style="14" customWidth="1"/>
    <col min="12529" max="12529" width="4" style="14" customWidth="1"/>
    <col min="12530" max="12530" width="2.42578125" style="14" customWidth="1"/>
    <col min="12531" max="12531" width="46.140625" style="14" customWidth="1"/>
    <col min="12532" max="12533" width="12.5703125" style="14" customWidth="1"/>
    <col min="12534" max="12534" width="11.140625" style="14" customWidth="1"/>
    <col min="12535" max="12535" width="12.140625" style="14" customWidth="1"/>
    <col min="12536" max="12536" width="2.85546875" style="14" customWidth="1"/>
    <col min="12537" max="12537" width="12.5703125" style="14" customWidth="1"/>
    <col min="12538" max="12538" width="12.42578125" style="14" customWidth="1"/>
    <col min="12539" max="12539" width="11.140625" style="14" customWidth="1"/>
    <col min="12540" max="12540" width="12.85546875" style="14" customWidth="1"/>
    <col min="12541" max="12541" width="12.42578125" style="14" customWidth="1"/>
    <col min="12542" max="12781" width="12.42578125" style="14"/>
    <col min="12782" max="12782" width="4.7109375" style="14" customWidth="1"/>
    <col min="12783" max="12783" width="4.5703125" style="14" customWidth="1"/>
    <col min="12784" max="12784" width="4.42578125" style="14" customWidth="1"/>
    <col min="12785" max="12785" width="4" style="14" customWidth="1"/>
    <col min="12786" max="12786" width="2.42578125" style="14" customWidth="1"/>
    <col min="12787" max="12787" width="46.140625" style="14" customWidth="1"/>
    <col min="12788" max="12789" width="12.5703125" style="14" customWidth="1"/>
    <col min="12790" max="12790" width="11.140625" style="14" customWidth="1"/>
    <col min="12791" max="12791" width="12.140625" style="14" customWidth="1"/>
    <col min="12792" max="12792" width="2.85546875" style="14" customWidth="1"/>
    <col min="12793" max="12793" width="12.5703125" style="14" customWidth="1"/>
    <col min="12794" max="12794" width="12.42578125" style="14" customWidth="1"/>
    <col min="12795" max="12795" width="11.140625" style="14" customWidth="1"/>
    <col min="12796" max="12796" width="12.85546875" style="14" customWidth="1"/>
    <col min="12797" max="12797" width="12.42578125" style="14" customWidth="1"/>
    <col min="12798" max="13037" width="12.42578125" style="14"/>
    <col min="13038" max="13038" width="4.7109375" style="14" customWidth="1"/>
    <col min="13039" max="13039" width="4.5703125" style="14" customWidth="1"/>
    <col min="13040" max="13040" width="4.42578125" style="14" customWidth="1"/>
    <col min="13041" max="13041" width="4" style="14" customWidth="1"/>
    <col min="13042" max="13042" width="2.42578125" style="14" customWidth="1"/>
    <col min="13043" max="13043" width="46.140625" style="14" customWidth="1"/>
    <col min="13044" max="13045" width="12.5703125" style="14" customWidth="1"/>
    <col min="13046" max="13046" width="11.140625" style="14" customWidth="1"/>
    <col min="13047" max="13047" width="12.140625" style="14" customWidth="1"/>
    <col min="13048" max="13048" width="2.85546875" style="14" customWidth="1"/>
    <col min="13049" max="13049" width="12.5703125" style="14" customWidth="1"/>
    <col min="13050" max="13050" width="12.42578125" style="14" customWidth="1"/>
    <col min="13051" max="13051" width="11.140625" style="14" customWidth="1"/>
    <col min="13052" max="13052" width="12.85546875" style="14" customWidth="1"/>
    <col min="13053" max="13053" width="12.42578125" style="14" customWidth="1"/>
    <col min="13054" max="13293" width="12.42578125" style="14"/>
    <col min="13294" max="13294" width="4.7109375" style="14" customWidth="1"/>
    <col min="13295" max="13295" width="4.5703125" style="14" customWidth="1"/>
    <col min="13296" max="13296" width="4.42578125" style="14" customWidth="1"/>
    <col min="13297" max="13297" width="4" style="14" customWidth="1"/>
    <col min="13298" max="13298" width="2.42578125" style="14" customWidth="1"/>
    <col min="13299" max="13299" width="46.140625" style="14" customWidth="1"/>
    <col min="13300" max="13301" width="12.5703125" style="14" customWidth="1"/>
    <col min="13302" max="13302" width="11.140625" style="14" customWidth="1"/>
    <col min="13303" max="13303" width="12.140625" style="14" customWidth="1"/>
    <col min="13304" max="13304" width="2.85546875" style="14" customWidth="1"/>
    <col min="13305" max="13305" width="12.5703125" style="14" customWidth="1"/>
    <col min="13306" max="13306" width="12.42578125" style="14" customWidth="1"/>
    <col min="13307" max="13307" width="11.140625" style="14" customWidth="1"/>
    <col min="13308" max="13308" width="12.85546875" style="14" customWidth="1"/>
    <col min="13309" max="13309" width="12.42578125" style="14" customWidth="1"/>
    <col min="13310" max="13549" width="12.42578125" style="14"/>
    <col min="13550" max="13550" width="4.7109375" style="14" customWidth="1"/>
    <col min="13551" max="13551" width="4.5703125" style="14" customWidth="1"/>
    <col min="13552" max="13552" width="4.42578125" style="14" customWidth="1"/>
    <col min="13553" max="13553" width="4" style="14" customWidth="1"/>
    <col min="13554" max="13554" width="2.42578125" style="14" customWidth="1"/>
    <col min="13555" max="13555" width="46.140625" style="14" customWidth="1"/>
    <col min="13556" max="13557" width="12.5703125" style="14" customWidth="1"/>
    <col min="13558" max="13558" width="11.140625" style="14" customWidth="1"/>
    <col min="13559" max="13559" width="12.140625" style="14" customWidth="1"/>
    <col min="13560" max="13560" width="2.85546875" style="14" customWidth="1"/>
    <col min="13561" max="13561" width="12.5703125" style="14" customWidth="1"/>
    <col min="13562" max="13562" width="12.42578125" style="14" customWidth="1"/>
    <col min="13563" max="13563" width="11.140625" style="14" customWidth="1"/>
    <col min="13564" max="13564" width="12.85546875" style="14" customWidth="1"/>
    <col min="13565" max="13565" width="12.42578125" style="14" customWidth="1"/>
    <col min="13566" max="13805" width="12.42578125" style="14"/>
    <col min="13806" max="13806" width="4.7109375" style="14" customWidth="1"/>
    <col min="13807" max="13807" width="4.5703125" style="14" customWidth="1"/>
    <col min="13808" max="13808" width="4.42578125" style="14" customWidth="1"/>
    <col min="13809" max="13809" width="4" style="14" customWidth="1"/>
    <col min="13810" max="13810" width="2.42578125" style="14" customWidth="1"/>
    <col min="13811" max="13811" width="46.140625" style="14" customWidth="1"/>
    <col min="13812" max="13813" width="12.5703125" style="14" customWidth="1"/>
    <col min="13814" max="13814" width="11.140625" style="14" customWidth="1"/>
    <col min="13815" max="13815" width="12.140625" style="14" customWidth="1"/>
    <col min="13816" max="13816" width="2.85546875" style="14" customWidth="1"/>
    <col min="13817" max="13817" width="12.5703125" style="14" customWidth="1"/>
    <col min="13818" max="13818" width="12.42578125" style="14" customWidth="1"/>
    <col min="13819" max="13819" width="11.140625" style="14" customWidth="1"/>
    <col min="13820" max="13820" width="12.85546875" style="14" customWidth="1"/>
    <col min="13821" max="13821" width="12.42578125" style="14" customWidth="1"/>
    <col min="13822" max="14061" width="12.42578125" style="14"/>
    <col min="14062" max="14062" width="4.7109375" style="14" customWidth="1"/>
    <col min="14063" max="14063" width="4.5703125" style="14" customWidth="1"/>
    <col min="14064" max="14064" width="4.42578125" style="14" customWidth="1"/>
    <col min="14065" max="14065" width="4" style="14" customWidth="1"/>
    <col min="14066" max="14066" width="2.42578125" style="14" customWidth="1"/>
    <col min="14067" max="14067" width="46.140625" style="14" customWidth="1"/>
    <col min="14068" max="14069" width="12.5703125" style="14" customWidth="1"/>
    <col min="14070" max="14070" width="11.140625" style="14" customWidth="1"/>
    <col min="14071" max="14071" width="12.140625" style="14" customWidth="1"/>
    <col min="14072" max="14072" width="2.85546875" style="14" customWidth="1"/>
    <col min="14073" max="14073" width="12.5703125" style="14" customWidth="1"/>
    <col min="14074" max="14074" width="12.42578125" style="14" customWidth="1"/>
    <col min="14075" max="14075" width="11.140625" style="14" customWidth="1"/>
    <col min="14076" max="14076" width="12.85546875" style="14" customWidth="1"/>
    <col min="14077" max="14077" width="12.42578125" style="14" customWidth="1"/>
    <col min="14078" max="14317" width="12.42578125" style="14"/>
    <col min="14318" max="14318" width="4.7109375" style="14" customWidth="1"/>
    <col min="14319" max="14319" width="4.5703125" style="14" customWidth="1"/>
    <col min="14320" max="14320" width="4.42578125" style="14" customWidth="1"/>
    <col min="14321" max="14321" width="4" style="14" customWidth="1"/>
    <col min="14322" max="14322" width="2.42578125" style="14" customWidth="1"/>
    <col min="14323" max="14323" width="46.140625" style="14" customWidth="1"/>
    <col min="14324" max="14325" width="12.5703125" style="14" customWidth="1"/>
    <col min="14326" max="14326" width="11.140625" style="14" customWidth="1"/>
    <col min="14327" max="14327" width="12.140625" style="14" customWidth="1"/>
    <col min="14328" max="14328" width="2.85546875" style="14" customWidth="1"/>
    <col min="14329" max="14329" width="12.5703125" style="14" customWidth="1"/>
    <col min="14330" max="14330" width="12.42578125" style="14" customWidth="1"/>
    <col min="14331" max="14331" width="11.140625" style="14" customWidth="1"/>
    <col min="14332" max="14332" width="12.85546875" style="14" customWidth="1"/>
    <col min="14333" max="14333" width="12.42578125" style="14" customWidth="1"/>
    <col min="14334" max="14573" width="12.42578125" style="14"/>
    <col min="14574" max="14574" width="4.7109375" style="14" customWidth="1"/>
    <col min="14575" max="14575" width="4.5703125" style="14" customWidth="1"/>
    <col min="14576" max="14576" width="4.42578125" style="14" customWidth="1"/>
    <col min="14577" max="14577" width="4" style="14" customWidth="1"/>
    <col min="14578" max="14578" width="2.42578125" style="14" customWidth="1"/>
    <col min="14579" max="14579" width="46.140625" style="14" customWidth="1"/>
    <col min="14580" max="14581" width="12.5703125" style="14" customWidth="1"/>
    <col min="14582" max="14582" width="11.140625" style="14" customWidth="1"/>
    <col min="14583" max="14583" width="12.140625" style="14" customWidth="1"/>
    <col min="14584" max="14584" width="2.85546875" style="14" customWidth="1"/>
    <col min="14585" max="14585" width="12.5703125" style="14" customWidth="1"/>
    <col min="14586" max="14586" width="12.42578125" style="14" customWidth="1"/>
    <col min="14587" max="14587" width="11.140625" style="14" customWidth="1"/>
    <col min="14588" max="14588" width="12.85546875" style="14" customWidth="1"/>
    <col min="14589" max="14589" width="12.42578125" style="14" customWidth="1"/>
    <col min="14590" max="14829" width="12.42578125" style="14"/>
    <col min="14830" max="14830" width="4.7109375" style="14" customWidth="1"/>
    <col min="14831" max="14831" width="4.5703125" style="14" customWidth="1"/>
    <col min="14832" max="14832" width="4.42578125" style="14" customWidth="1"/>
    <col min="14833" max="14833" width="4" style="14" customWidth="1"/>
    <col min="14834" max="14834" width="2.42578125" style="14" customWidth="1"/>
    <col min="14835" max="14835" width="46.140625" style="14" customWidth="1"/>
    <col min="14836" max="14837" width="12.5703125" style="14" customWidth="1"/>
    <col min="14838" max="14838" width="11.140625" style="14" customWidth="1"/>
    <col min="14839" max="14839" width="12.140625" style="14" customWidth="1"/>
    <col min="14840" max="14840" width="2.85546875" style="14" customWidth="1"/>
    <col min="14841" max="14841" width="12.5703125" style="14" customWidth="1"/>
    <col min="14842" max="14842" width="12.42578125" style="14" customWidth="1"/>
    <col min="14843" max="14843" width="11.140625" style="14" customWidth="1"/>
    <col min="14844" max="14844" width="12.85546875" style="14" customWidth="1"/>
    <col min="14845" max="14845" width="12.42578125" style="14" customWidth="1"/>
    <col min="14846" max="15085" width="12.42578125" style="14"/>
    <col min="15086" max="15086" width="4.7109375" style="14" customWidth="1"/>
    <col min="15087" max="15087" width="4.5703125" style="14" customWidth="1"/>
    <col min="15088" max="15088" width="4.42578125" style="14" customWidth="1"/>
    <col min="15089" max="15089" width="4" style="14" customWidth="1"/>
    <col min="15090" max="15090" width="2.42578125" style="14" customWidth="1"/>
    <col min="15091" max="15091" width="46.140625" style="14" customWidth="1"/>
    <col min="15092" max="15093" width="12.5703125" style="14" customWidth="1"/>
    <col min="15094" max="15094" width="11.140625" style="14" customWidth="1"/>
    <col min="15095" max="15095" width="12.140625" style="14" customWidth="1"/>
    <col min="15096" max="15096" width="2.85546875" style="14" customWidth="1"/>
    <col min="15097" max="15097" width="12.5703125" style="14" customWidth="1"/>
    <col min="15098" max="15098" width="12.42578125" style="14" customWidth="1"/>
    <col min="15099" max="15099" width="11.140625" style="14" customWidth="1"/>
    <col min="15100" max="15100" width="12.85546875" style="14" customWidth="1"/>
    <col min="15101" max="15101" width="12.42578125" style="14" customWidth="1"/>
    <col min="15102" max="15341" width="12.42578125" style="14"/>
    <col min="15342" max="15342" width="4.7109375" style="14" customWidth="1"/>
    <col min="15343" max="15343" width="4.5703125" style="14" customWidth="1"/>
    <col min="15344" max="15344" width="4.42578125" style="14" customWidth="1"/>
    <col min="15345" max="15345" width="4" style="14" customWidth="1"/>
    <col min="15346" max="15346" width="2.42578125" style="14" customWidth="1"/>
    <col min="15347" max="15347" width="46.140625" style="14" customWidth="1"/>
    <col min="15348" max="15349" width="12.5703125" style="14" customWidth="1"/>
    <col min="15350" max="15350" width="11.140625" style="14" customWidth="1"/>
    <col min="15351" max="15351" width="12.140625" style="14" customWidth="1"/>
    <col min="15352" max="15352" width="2.85546875" style="14" customWidth="1"/>
    <col min="15353" max="15353" width="12.5703125" style="14" customWidth="1"/>
    <col min="15354" max="15354" width="12.42578125" style="14" customWidth="1"/>
    <col min="15355" max="15355" width="11.140625" style="14" customWidth="1"/>
    <col min="15356" max="15356" width="12.85546875" style="14" customWidth="1"/>
    <col min="15357" max="15357" width="12.42578125" style="14" customWidth="1"/>
    <col min="15358" max="15597" width="12.42578125" style="14"/>
    <col min="15598" max="15598" width="4.7109375" style="14" customWidth="1"/>
    <col min="15599" max="15599" width="4.5703125" style="14" customWidth="1"/>
    <col min="15600" max="15600" width="4.42578125" style="14" customWidth="1"/>
    <col min="15601" max="15601" width="4" style="14" customWidth="1"/>
    <col min="15602" max="15602" width="2.42578125" style="14" customWidth="1"/>
    <col min="15603" max="15603" width="46.140625" style="14" customWidth="1"/>
    <col min="15604" max="15605" width="12.5703125" style="14" customWidth="1"/>
    <col min="15606" max="15606" width="11.140625" style="14" customWidth="1"/>
    <col min="15607" max="15607" width="12.140625" style="14" customWidth="1"/>
    <col min="15608" max="15608" width="2.85546875" style="14" customWidth="1"/>
    <col min="15609" max="15609" width="12.5703125" style="14" customWidth="1"/>
    <col min="15610" max="15610" width="12.42578125" style="14" customWidth="1"/>
    <col min="15611" max="15611" width="11.140625" style="14" customWidth="1"/>
    <col min="15612" max="15612" width="12.85546875" style="14" customWidth="1"/>
    <col min="15613" max="15613" width="12.42578125" style="14" customWidth="1"/>
    <col min="15614" max="15853" width="12.42578125" style="14"/>
    <col min="15854" max="15854" width="4.7109375" style="14" customWidth="1"/>
    <col min="15855" max="15855" width="4.5703125" style="14" customWidth="1"/>
    <col min="15856" max="15856" width="4.42578125" style="14" customWidth="1"/>
    <col min="15857" max="15857" width="4" style="14" customWidth="1"/>
    <col min="15858" max="15858" width="2.42578125" style="14" customWidth="1"/>
    <col min="15859" max="15859" width="46.140625" style="14" customWidth="1"/>
    <col min="15860" max="15861" width="12.5703125" style="14" customWidth="1"/>
    <col min="15862" max="15862" width="11.140625" style="14" customWidth="1"/>
    <col min="15863" max="15863" width="12.140625" style="14" customWidth="1"/>
    <col min="15864" max="15864" width="2.85546875" style="14" customWidth="1"/>
    <col min="15865" max="15865" width="12.5703125" style="14" customWidth="1"/>
    <col min="15866" max="15866" width="12.42578125" style="14" customWidth="1"/>
    <col min="15867" max="15867" width="11.140625" style="14" customWidth="1"/>
    <col min="15868" max="15868" width="12.85546875" style="14" customWidth="1"/>
    <col min="15869" max="15869" width="12.42578125" style="14" customWidth="1"/>
    <col min="15870" max="16109" width="12.42578125" style="14"/>
    <col min="16110" max="16110" width="4.7109375" style="14" customWidth="1"/>
    <col min="16111" max="16111" width="4.5703125" style="14" customWidth="1"/>
    <col min="16112" max="16112" width="4.42578125" style="14" customWidth="1"/>
    <col min="16113" max="16113" width="4" style="14" customWidth="1"/>
    <col min="16114" max="16114" width="2.42578125" style="14" customWidth="1"/>
    <col min="16115" max="16115" width="46.140625" style="14" customWidth="1"/>
    <col min="16116" max="16117" width="12.5703125" style="14" customWidth="1"/>
    <col min="16118" max="16118" width="11.140625" style="14" customWidth="1"/>
    <col min="16119" max="16119" width="12.140625" style="14" customWidth="1"/>
    <col min="16120" max="16120" width="2.85546875" style="14" customWidth="1"/>
    <col min="16121" max="16121" width="12.5703125" style="14" customWidth="1"/>
    <col min="16122" max="16122" width="12.42578125" style="14" customWidth="1"/>
    <col min="16123" max="16123" width="11.140625" style="14" customWidth="1"/>
    <col min="16124" max="16124" width="12.85546875" style="14" customWidth="1"/>
    <col min="16125" max="16125" width="12.42578125" style="14" customWidth="1"/>
    <col min="16126" max="16384" width="12.42578125" style="14"/>
  </cols>
  <sheetData>
    <row r="1" spans="2:11">
      <c r="B1" s="285"/>
      <c r="C1" s="285"/>
      <c r="D1" s="285"/>
      <c r="E1" s="285"/>
      <c r="F1" s="285"/>
      <c r="G1" s="285"/>
      <c r="H1" s="285"/>
      <c r="I1" s="285"/>
      <c r="J1" s="285"/>
      <c r="K1" s="285"/>
    </row>
    <row r="2" spans="2:11">
      <c r="B2" s="15"/>
      <c r="C2" s="15"/>
      <c r="D2" s="15"/>
      <c r="E2" s="15"/>
      <c r="F2" s="15"/>
      <c r="G2" s="15"/>
      <c r="H2" s="75"/>
      <c r="I2" s="15"/>
      <c r="J2" s="15"/>
      <c r="K2" s="15"/>
    </row>
    <row r="3" spans="2:11" ht="15" customHeight="1">
      <c r="G3" s="286" t="s">
        <v>44</v>
      </c>
      <c r="H3" s="286"/>
      <c r="I3" s="286" t="s">
        <v>45</v>
      </c>
      <c r="J3" s="286"/>
      <c r="K3" s="15"/>
    </row>
    <row r="4" spans="2:11">
      <c r="G4" s="20">
        <v>44197</v>
      </c>
      <c r="H4" s="67">
        <f>+EDATE(G4,-12)</f>
        <v>43831</v>
      </c>
      <c r="I4" s="19" t="s">
        <v>47</v>
      </c>
      <c r="J4" s="19" t="s">
        <v>48</v>
      </c>
      <c r="K4" s="19"/>
    </row>
    <row r="5" spans="2:11">
      <c r="B5" s="21"/>
      <c r="C5" s="21"/>
      <c r="D5" s="21"/>
      <c r="E5" s="22"/>
      <c r="F5" s="21"/>
      <c r="G5" s="19"/>
      <c r="H5" s="76"/>
      <c r="I5" s="56"/>
      <c r="J5" s="15"/>
      <c r="K5" s="15"/>
    </row>
    <row r="6" spans="2:11" s="21" customFormat="1">
      <c r="B6" s="23" t="s">
        <v>0</v>
      </c>
      <c r="C6" s="23"/>
      <c r="D6" s="23"/>
      <c r="E6" s="23"/>
      <c r="F6" s="23"/>
      <c r="G6" s="24" t="e">
        <f>+#REF!</f>
        <v>#REF!</v>
      </c>
      <c r="H6" s="24">
        <v>395224.8</v>
      </c>
      <c r="I6" s="25" t="e">
        <f t="shared" ref="I6:I68" si="0">(+G6/H6-1)</f>
        <v>#REF!</v>
      </c>
      <c r="J6" s="24" t="e">
        <f t="shared" ref="J6:J68" si="1">+G6-H6</f>
        <v>#REF!</v>
      </c>
      <c r="K6" s="26"/>
    </row>
    <row r="7" spans="2:11" s="31" customFormat="1" ht="15">
      <c r="B7" s="27"/>
      <c r="C7" s="27" t="s">
        <v>1</v>
      </c>
      <c r="D7" s="27"/>
      <c r="E7" s="27"/>
      <c r="F7" s="27"/>
      <c r="G7" s="28" t="e">
        <f>+#REF!</f>
        <v>#REF!</v>
      </c>
      <c r="H7" s="28">
        <v>352745.9</v>
      </c>
      <c r="I7" s="29" t="e">
        <f t="shared" si="0"/>
        <v>#REF!</v>
      </c>
      <c r="J7" s="28" t="e">
        <f t="shared" si="1"/>
        <v>#REF!</v>
      </c>
      <c r="K7" s="30"/>
    </row>
    <row r="8" spans="2:11" s="32" customFormat="1" ht="12.75">
      <c r="D8" s="32" t="s">
        <v>2</v>
      </c>
      <c r="G8" s="33" t="e">
        <f>+#REF!</f>
        <v>#REF!</v>
      </c>
      <c r="H8" s="33">
        <v>69965.399999999994</v>
      </c>
      <c r="I8" s="34" t="e">
        <f t="shared" si="0"/>
        <v>#REF!</v>
      </c>
      <c r="J8" s="33" t="e">
        <f t="shared" si="1"/>
        <v>#REF!</v>
      </c>
      <c r="K8" s="35"/>
    </row>
    <row r="9" spans="2:11" s="32" customFormat="1" ht="12.75">
      <c r="D9" s="32" t="s">
        <v>3</v>
      </c>
      <c r="G9" s="33" t="e">
        <f>+#REF!</f>
        <v>#REF!</v>
      </c>
      <c r="H9" s="33">
        <v>29043.899999999998</v>
      </c>
      <c r="I9" s="34" t="e">
        <f t="shared" si="0"/>
        <v>#REF!</v>
      </c>
      <c r="J9" s="33" t="e">
        <f t="shared" si="1"/>
        <v>#REF!</v>
      </c>
      <c r="K9" s="35"/>
    </row>
    <row r="10" spans="2:11" s="32" customFormat="1" ht="12.75">
      <c r="D10" s="32" t="s">
        <v>52</v>
      </c>
      <c r="G10" s="33" t="e">
        <f>+#REF!</f>
        <v>#REF!</v>
      </c>
      <c r="H10" s="33">
        <v>153481.30000000002</v>
      </c>
      <c r="I10" s="34" t="e">
        <f t="shared" si="0"/>
        <v>#REF!</v>
      </c>
      <c r="J10" s="33" t="e">
        <f t="shared" si="1"/>
        <v>#REF!</v>
      </c>
      <c r="K10" s="35"/>
    </row>
    <row r="11" spans="2:11" s="32" customFormat="1" ht="12.75">
      <c r="D11" s="32" t="s">
        <v>4</v>
      </c>
      <c r="G11" s="33" t="e">
        <f>+#REF!</f>
        <v>#REF!</v>
      </c>
      <c r="H11" s="33">
        <v>35360.6</v>
      </c>
      <c r="I11" s="34" t="e">
        <f t="shared" si="0"/>
        <v>#REF!</v>
      </c>
      <c r="J11" s="33" t="e">
        <f t="shared" si="1"/>
        <v>#REF!</v>
      </c>
      <c r="K11" s="35"/>
    </row>
    <row r="12" spans="2:11" s="32" customFormat="1" ht="12.75">
      <c r="D12" s="32" t="s">
        <v>5</v>
      </c>
      <c r="G12" s="33" t="e">
        <f>+#REF!</f>
        <v>#REF!</v>
      </c>
      <c r="H12" s="33">
        <v>342.5</v>
      </c>
      <c r="I12" s="34" t="e">
        <f t="shared" si="0"/>
        <v>#REF!</v>
      </c>
      <c r="J12" s="33" t="e">
        <f t="shared" si="1"/>
        <v>#REF!</v>
      </c>
      <c r="K12" s="35"/>
    </row>
    <row r="13" spans="2:11" s="32" customFormat="1" ht="12.75">
      <c r="D13" s="32" t="s">
        <v>6</v>
      </c>
      <c r="G13" s="33" t="e">
        <f>+#REF!</f>
        <v>#REF!</v>
      </c>
      <c r="H13" s="33">
        <v>4422.6000000000004</v>
      </c>
      <c r="I13" s="34" t="e">
        <f t="shared" si="0"/>
        <v>#REF!</v>
      </c>
      <c r="J13" s="33" t="e">
        <f t="shared" si="1"/>
        <v>#REF!</v>
      </c>
      <c r="K13" s="35"/>
    </row>
    <row r="14" spans="2:11" s="32" customFormat="1" ht="12.75">
      <c r="D14" s="32" t="s">
        <v>94</v>
      </c>
      <c r="G14" s="33" t="e">
        <f>+#REF!</f>
        <v>#REF!</v>
      </c>
      <c r="H14" s="33">
        <v>2578.9</v>
      </c>
      <c r="I14" s="34" t="e">
        <f t="shared" si="0"/>
        <v>#REF!</v>
      </c>
      <c r="J14" s="33" t="e">
        <f t="shared" si="1"/>
        <v>#REF!</v>
      </c>
      <c r="K14" s="35"/>
    </row>
    <row r="15" spans="2:11" s="32" customFormat="1" ht="12.75">
      <c r="D15" s="32" t="s">
        <v>7</v>
      </c>
      <c r="G15" s="33" t="e">
        <f>+#REF!</f>
        <v>#REF!</v>
      </c>
      <c r="H15" s="33">
        <v>23502.400000000001</v>
      </c>
      <c r="I15" s="34" t="e">
        <f t="shared" si="0"/>
        <v>#REF!</v>
      </c>
      <c r="J15" s="33" t="e">
        <f t="shared" si="1"/>
        <v>#REF!</v>
      </c>
      <c r="K15" s="35"/>
    </row>
    <row r="16" spans="2:11" s="32" customFormat="1" ht="12.75">
      <c r="D16" s="32" t="s">
        <v>8</v>
      </c>
      <c r="G16" s="33" t="e">
        <f>+#REF!</f>
        <v>#REF!</v>
      </c>
      <c r="H16" s="33">
        <v>13368.7</v>
      </c>
      <c r="I16" s="34" t="e">
        <f t="shared" si="0"/>
        <v>#REF!</v>
      </c>
      <c r="J16" s="33" t="e">
        <f t="shared" si="1"/>
        <v>#REF!</v>
      </c>
      <c r="K16" s="35"/>
    </row>
    <row r="17" spans="2:11" s="32" customFormat="1" ht="12.75">
      <c r="D17" s="32" t="s">
        <v>9</v>
      </c>
      <c r="G17" s="33" t="e">
        <f>+#REF!</f>
        <v>#REF!</v>
      </c>
      <c r="H17" s="33">
        <v>20679.600000000002</v>
      </c>
      <c r="I17" s="34" t="e">
        <f t="shared" si="0"/>
        <v>#REF!</v>
      </c>
      <c r="J17" s="33" t="e">
        <f t="shared" si="1"/>
        <v>#REF!</v>
      </c>
      <c r="K17" s="35"/>
    </row>
    <row r="18" spans="2:11" s="16" customFormat="1" ht="15">
      <c r="B18" s="27"/>
      <c r="C18" s="27" t="s">
        <v>108</v>
      </c>
      <c r="D18" s="27"/>
      <c r="E18" s="27"/>
      <c r="F18" s="27"/>
      <c r="G18" s="28" t="e">
        <f>+#REF!</f>
        <v>#REF!</v>
      </c>
      <c r="H18" s="28">
        <v>29778</v>
      </c>
      <c r="I18" s="29" t="e">
        <f t="shared" si="0"/>
        <v>#REF!</v>
      </c>
      <c r="J18" s="28" t="e">
        <f t="shared" si="1"/>
        <v>#REF!</v>
      </c>
      <c r="K18" s="30"/>
    </row>
    <row r="19" spans="2:11" s="32" customFormat="1" ht="12.75">
      <c r="D19" s="32" t="s">
        <v>111</v>
      </c>
      <c r="G19" s="33" t="e">
        <f>+#REF!</f>
        <v>#REF!</v>
      </c>
      <c r="H19" s="33">
        <v>20456.2</v>
      </c>
      <c r="I19" s="34" t="e">
        <f t="shared" si="0"/>
        <v>#REF!</v>
      </c>
      <c r="J19" s="33" t="e">
        <f t="shared" si="1"/>
        <v>#REF!</v>
      </c>
      <c r="K19" s="35"/>
    </row>
    <row r="20" spans="2:11" s="32" customFormat="1" ht="12.75">
      <c r="D20" s="32" t="s">
        <v>73</v>
      </c>
      <c r="G20" s="33" t="e">
        <f>+#REF!</f>
        <v>#REF!</v>
      </c>
      <c r="H20" s="33">
        <v>0</v>
      </c>
      <c r="I20" s="34" t="e">
        <f t="shared" si="0"/>
        <v>#REF!</v>
      </c>
      <c r="J20" s="33" t="e">
        <f t="shared" si="1"/>
        <v>#REF!</v>
      </c>
      <c r="K20" s="35"/>
    </row>
    <row r="21" spans="2:11" s="32" customFormat="1" ht="12.75">
      <c r="D21" s="32" t="s">
        <v>74</v>
      </c>
      <c r="G21" s="33" t="e">
        <f>+#REF!</f>
        <v>#REF!</v>
      </c>
      <c r="H21" s="33">
        <v>0</v>
      </c>
      <c r="I21" s="34">
        <v>0</v>
      </c>
      <c r="J21" s="33" t="e">
        <f t="shared" si="1"/>
        <v>#REF!</v>
      </c>
      <c r="K21" s="35"/>
    </row>
    <row r="22" spans="2:11" s="32" customFormat="1" ht="12.75">
      <c r="D22" s="32" t="s">
        <v>75</v>
      </c>
      <c r="G22" s="33" t="e">
        <f>+#REF!</f>
        <v>#REF!</v>
      </c>
      <c r="H22" s="33">
        <v>0</v>
      </c>
      <c r="I22" s="34">
        <v>0</v>
      </c>
      <c r="J22" s="33" t="e">
        <f t="shared" si="1"/>
        <v>#REF!</v>
      </c>
      <c r="K22" s="35"/>
    </row>
    <row r="23" spans="2:11" s="32" customFormat="1" ht="12.75">
      <c r="D23" s="32" t="s">
        <v>10</v>
      </c>
      <c r="G23" s="33" t="e">
        <f>+#REF!</f>
        <v>#REF!</v>
      </c>
      <c r="H23" s="33">
        <v>9321.7999999999993</v>
      </c>
      <c r="I23" s="34" t="e">
        <f t="shared" si="0"/>
        <v>#REF!</v>
      </c>
      <c r="J23" s="33" t="e">
        <f t="shared" si="1"/>
        <v>#REF!</v>
      </c>
      <c r="K23" s="35"/>
    </row>
    <row r="24" spans="2:11" s="31" customFormat="1" ht="15">
      <c r="B24" s="27"/>
      <c r="C24" s="27" t="s">
        <v>11</v>
      </c>
      <c r="D24" s="27"/>
      <c r="E24" s="27"/>
      <c r="F24" s="27"/>
      <c r="G24" s="28" t="e">
        <f>+#REF!</f>
        <v>#REF!</v>
      </c>
      <c r="H24" s="28">
        <v>12501.3</v>
      </c>
      <c r="I24" s="29" t="e">
        <f t="shared" si="0"/>
        <v>#REF!</v>
      </c>
      <c r="J24" s="28" t="e">
        <f t="shared" si="1"/>
        <v>#REF!</v>
      </c>
      <c r="K24" s="30"/>
    </row>
    <row r="25" spans="2:11" s="32" customFormat="1" ht="12.75">
      <c r="D25" s="32" t="s">
        <v>12</v>
      </c>
      <c r="G25" s="33" t="e">
        <f>+#REF!</f>
        <v>#REF!</v>
      </c>
      <c r="H25" s="33">
        <v>10196.299999999999</v>
      </c>
      <c r="I25" s="34" t="e">
        <f t="shared" si="0"/>
        <v>#REF!</v>
      </c>
      <c r="J25" s="33" t="e">
        <f t="shared" si="1"/>
        <v>#REF!</v>
      </c>
      <c r="K25" s="35"/>
    </row>
    <row r="26" spans="2:11" s="32" customFormat="1" ht="12.75">
      <c r="D26" s="32" t="s">
        <v>13</v>
      </c>
      <c r="G26" s="33" t="e">
        <f>+#REF!</f>
        <v>#REF!</v>
      </c>
      <c r="H26" s="33">
        <v>1034.4000000000001</v>
      </c>
      <c r="I26" s="34" t="e">
        <f t="shared" si="0"/>
        <v>#REF!</v>
      </c>
      <c r="J26" s="33" t="e">
        <f t="shared" si="1"/>
        <v>#REF!</v>
      </c>
      <c r="K26" s="35"/>
    </row>
    <row r="27" spans="2:11" s="32" customFormat="1" ht="12.75">
      <c r="D27" s="32" t="s">
        <v>14</v>
      </c>
      <c r="G27" s="33" t="e">
        <f>+#REF!</f>
        <v>#REF!</v>
      </c>
      <c r="H27" s="33">
        <v>1270.5999999999999</v>
      </c>
      <c r="I27" s="34" t="e">
        <f t="shared" si="0"/>
        <v>#REF!</v>
      </c>
      <c r="J27" s="33" t="e">
        <f t="shared" si="1"/>
        <v>#REF!</v>
      </c>
      <c r="K27" s="35"/>
    </row>
    <row r="28" spans="2:11" s="31" customFormat="1" ht="15">
      <c r="B28" s="27"/>
      <c r="C28" s="27" t="s">
        <v>15</v>
      </c>
      <c r="D28" s="27"/>
      <c r="E28" s="27"/>
      <c r="F28" s="27"/>
      <c r="G28" s="28" t="e">
        <f>+#REF!</f>
        <v>#REF!</v>
      </c>
      <c r="H28" s="28">
        <v>199.6</v>
      </c>
      <c r="I28" s="29" t="e">
        <f t="shared" si="0"/>
        <v>#REF!</v>
      </c>
      <c r="J28" s="28" t="e">
        <f t="shared" si="1"/>
        <v>#REF!</v>
      </c>
      <c r="K28" s="30"/>
    </row>
    <row r="29" spans="2:11" s="31" customFormat="1" ht="15">
      <c r="D29" s="32" t="s">
        <v>76</v>
      </c>
      <c r="E29" s="32"/>
      <c r="G29" s="33" t="e">
        <f>+#REF!</f>
        <v>#REF!</v>
      </c>
      <c r="H29" s="33">
        <v>0</v>
      </c>
      <c r="I29" s="34">
        <v>0</v>
      </c>
      <c r="J29" s="33" t="e">
        <f t="shared" si="1"/>
        <v>#REF!</v>
      </c>
      <c r="K29" s="35"/>
    </row>
    <row r="30" spans="2:11" s="31" customFormat="1" ht="15">
      <c r="D30" s="32" t="s">
        <v>77</v>
      </c>
      <c r="E30" s="32"/>
      <c r="G30" s="33" t="e">
        <f>+#REF!</f>
        <v>#REF!</v>
      </c>
      <c r="H30" s="33">
        <v>0</v>
      </c>
      <c r="I30" s="34">
        <v>0</v>
      </c>
      <c r="J30" s="33" t="e">
        <f t="shared" si="1"/>
        <v>#REF!</v>
      </c>
      <c r="K30" s="35"/>
    </row>
    <row r="31" spans="2:11" s="31" customFormat="1" ht="15">
      <c r="D31" s="32" t="s">
        <v>78</v>
      </c>
      <c r="E31" s="32"/>
      <c r="G31" s="33" t="e">
        <f>+#REF!</f>
        <v>#REF!</v>
      </c>
      <c r="H31" s="33">
        <v>199.6</v>
      </c>
      <c r="I31" s="34" t="e">
        <f t="shared" si="0"/>
        <v>#REF!</v>
      </c>
      <c r="J31" s="33" t="e">
        <f t="shared" si="1"/>
        <v>#REF!</v>
      </c>
      <c r="K31" s="35"/>
    </row>
    <row r="32" spans="2:11">
      <c r="G32" s="36"/>
      <c r="H32" s="36"/>
      <c r="I32" s="37"/>
      <c r="J32" s="36"/>
      <c r="K32" s="37"/>
    </row>
    <row r="33" spans="2:19" s="21" customFormat="1">
      <c r="B33" s="23" t="s">
        <v>16</v>
      </c>
      <c r="C33" s="23"/>
      <c r="D33" s="23"/>
      <c r="E33" s="23"/>
      <c r="F33" s="23"/>
      <c r="G33" s="24" t="e">
        <f>+#REF!</f>
        <v>#REF!</v>
      </c>
      <c r="H33" s="24">
        <v>398990.78800000006</v>
      </c>
      <c r="I33" s="25" t="e">
        <f t="shared" si="0"/>
        <v>#REF!</v>
      </c>
      <c r="J33" s="24" t="e">
        <f t="shared" si="1"/>
        <v>#REF!</v>
      </c>
      <c r="K33" s="26"/>
    </row>
    <row r="34" spans="2:19" s="31" customFormat="1" ht="15">
      <c r="B34" s="27"/>
      <c r="C34" s="27" t="s">
        <v>17</v>
      </c>
      <c r="D34" s="27"/>
      <c r="E34" s="27"/>
      <c r="F34" s="27"/>
      <c r="G34" s="28" t="e">
        <f>+#REF!</f>
        <v>#REF!</v>
      </c>
      <c r="H34" s="28">
        <v>387509.788</v>
      </c>
      <c r="I34" s="29" t="e">
        <f t="shared" si="0"/>
        <v>#REF!</v>
      </c>
      <c r="J34" s="28" t="e">
        <f t="shared" si="1"/>
        <v>#REF!</v>
      </c>
      <c r="K34" s="30"/>
    </row>
    <row r="35" spans="2:19" s="38" customFormat="1">
      <c r="C35" s="38" t="s">
        <v>41</v>
      </c>
      <c r="D35" s="39"/>
      <c r="E35" s="40"/>
      <c r="F35" s="41"/>
      <c r="G35" s="42" t="e">
        <f>+#REF!</f>
        <v>#REF!</v>
      </c>
      <c r="H35" s="42">
        <v>253278.09999999998</v>
      </c>
      <c r="I35" s="43" t="e">
        <f t="shared" si="0"/>
        <v>#REF!</v>
      </c>
      <c r="J35" s="42" t="e">
        <f t="shared" si="1"/>
        <v>#REF!</v>
      </c>
      <c r="K35" s="44"/>
    </row>
    <row r="36" spans="2:19" s="32" customFormat="1" ht="12.75">
      <c r="D36" s="32" t="s">
        <v>18</v>
      </c>
      <c r="G36" s="33" t="e">
        <f>+#REF!</f>
        <v>#REF!</v>
      </c>
      <c r="H36" s="33">
        <v>149852.9</v>
      </c>
      <c r="I36" s="34" t="e">
        <f t="shared" si="0"/>
        <v>#REF!</v>
      </c>
      <c r="J36" s="33" t="e">
        <f t="shared" si="1"/>
        <v>#REF!</v>
      </c>
      <c r="K36" s="35"/>
    </row>
    <row r="37" spans="2:19" s="3" customFormat="1" ht="15">
      <c r="C37" s="1"/>
      <c r="D37" s="32" t="s">
        <v>79</v>
      </c>
      <c r="E37" s="32"/>
      <c r="F37" s="2"/>
      <c r="G37" s="33" t="e">
        <f>+#REF!</f>
        <v>#REF!</v>
      </c>
      <c r="H37" s="33">
        <v>7909</v>
      </c>
      <c r="I37" s="34" t="e">
        <f t="shared" si="0"/>
        <v>#REF!</v>
      </c>
      <c r="J37" s="33" t="e">
        <f t="shared" si="1"/>
        <v>#REF!</v>
      </c>
      <c r="K37" s="35"/>
      <c r="L37" s="33"/>
      <c r="M37" s="33"/>
      <c r="N37" s="4"/>
      <c r="O37" s="4"/>
      <c r="P37" s="4"/>
      <c r="Q37" s="4"/>
      <c r="R37" s="4"/>
      <c r="S37" s="4"/>
    </row>
    <row r="38" spans="2:19" s="32" customFormat="1" ht="12.75">
      <c r="D38" s="32" t="s">
        <v>53</v>
      </c>
      <c r="G38" s="33" t="e">
        <f>+#REF!</f>
        <v>#REF!</v>
      </c>
      <c r="H38" s="33">
        <v>10983.3</v>
      </c>
      <c r="I38" s="34" t="e">
        <f t="shared" si="0"/>
        <v>#REF!</v>
      </c>
      <c r="J38" s="33" t="e">
        <f t="shared" si="1"/>
        <v>#REF!</v>
      </c>
      <c r="K38" s="35"/>
    </row>
    <row r="39" spans="2:19" s="32" customFormat="1" ht="12.75">
      <c r="D39" s="32" t="s">
        <v>54</v>
      </c>
      <c r="G39" s="33" t="e">
        <f>+#REF!</f>
        <v>#REF!</v>
      </c>
      <c r="H39" s="33">
        <v>12569.9</v>
      </c>
      <c r="I39" s="34" t="e">
        <f t="shared" si="0"/>
        <v>#REF!</v>
      </c>
      <c r="J39" s="33" t="e">
        <f t="shared" si="1"/>
        <v>#REF!</v>
      </c>
      <c r="K39" s="35"/>
    </row>
    <row r="40" spans="2:19" s="32" customFormat="1" ht="12.75">
      <c r="D40" s="32" t="s">
        <v>19</v>
      </c>
      <c r="G40" s="33" t="e">
        <f>+#REF!</f>
        <v>#REF!</v>
      </c>
      <c r="H40" s="33">
        <v>24743.4</v>
      </c>
      <c r="I40" s="34" t="e">
        <f t="shared" si="0"/>
        <v>#REF!</v>
      </c>
      <c r="J40" s="33" t="e">
        <f t="shared" si="1"/>
        <v>#REF!</v>
      </c>
      <c r="K40" s="35"/>
    </row>
    <row r="41" spans="2:19" s="32" customFormat="1" ht="12.75">
      <c r="D41" s="32" t="s">
        <v>42</v>
      </c>
      <c r="G41" s="33" t="e">
        <f>+#REF!</f>
        <v>#REF!</v>
      </c>
      <c r="H41" s="33">
        <v>16108.4</v>
      </c>
      <c r="I41" s="34" t="e">
        <f t="shared" si="0"/>
        <v>#REF!</v>
      </c>
      <c r="J41" s="33" t="e">
        <f t="shared" si="1"/>
        <v>#REF!</v>
      </c>
      <c r="K41" s="35"/>
    </row>
    <row r="42" spans="2:19" s="32" customFormat="1" ht="12.75">
      <c r="D42" s="32" t="s">
        <v>80</v>
      </c>
      <c r="G42" s="33" t="e">
        <f>+#REF!</f>
        <v>#REF!</v>
      </c>
      <c r="H42" s="33">
        <v>2280.3000000000002</v>
      </c>
      <c r="I42" s="34" t="e">
        <f t="shared" si="0"/>
        <v>#REF!</v>
      </c>
      <c r="J42" s="33" t="e">
        <f t="shared" si="1"/>
        <v>#REF!</v>
      </c>
      <c r="K42" s="35"/>
    </row>
    <row r="43" spans="2:19" s="32" customFormat="1" ht="12.75">
      <c r="D43" s="32" t="s">
        <v>81</v>
      </c>
      <c r="G43" s="33" t="e">
        <f>+#REF!</f>
        <v>#REF!</v>
      </c>
      <c r="H43" s="33">
        <v>1525.7</v>
      </c>
      <c r="I43" s="34" t="s">
        <v>112</v>
      </c>
      <c r="J43" s="33" t="e">
        <f t="shared" si="1"/>
        <v>#REF!</v>
      </c>
      <c r="K43" s="35"/>
    </row>
    <row r="44" spans="2:19" s="32" customFormat="1" ht="12.75">
      <c r="D44" s="32" t="s">
        <v>82</v>
      </c>
      <c r="G44" s="33" t="e">
        <f>+#REF!</f>
        <v>#REF!</v>
      </c>
      <c r="H44" s="33">
        <v>2143.6999999999998</v>
      </c>
      <c r="I44" s="34" t="e">
        <f t="shared" si="0"/>
        <v>#REF!</v>
      </c>
      <c r="J44" s="33" t="e">
        <f t="shared" si="1"/>
        <v>#REF!</v>
      </c>
      <c r="K44" s="35"/>
    </row>
    <row r="45" spans="2:19" s="32" customFormat="1" ht="12.75">
      <c r="D45" s="124" t="s">
        <v>107</v>
      </c>
      <c r="G45" s="33" t="e">
        <f>+#REF!</f>
        <v>#REF!</v>
      </c>
      <c r="H45" s="33">
        <v>1133.8</v>
      </c>
      <c r="I45" s="34" t="e">
        <f t="shared" si="0"/>
        <v>#REF!</v>
      </c>
      <c r="J45" s="33" t="e">
        <f t="shared" si="1"/>
        <v>#REF!</v>
      </c>
      <c r="K45" s="35"/>
    </row>
    <row r="46" spans="2:19" s="32" customFormat="1" ht="12.75">
      <c r="D46" s="32" t="s">
        <v>110</v>
      </c>
      <c r="G46" s="33" t="e">
        <f>+#REF!</f>
        <v>#REF!</v>
      </c>
      <c r="H46" s="33">
        <v>17065</v>
      </c>
      <c r="I46" s="34" t="e">
        <f t="shared" si="0"/>
        <v>#REF!</v>
      </c>
      <c r="J46" s="33" t="e">
        <f t="shared" si="1"/>
        <v>#REF!</v>
      </c>
      <c r="K46" s="35"/>
    </row>
    <row r="47" spans="2:19" s="32" customFormat="1" ht="12.75">
      <c r="D47" s="32" t="s">
        <v>20</v>
      </c>
      <c r="G47" s="33" t="e">
        <f>+#REF!</f>
        <v>#REF!</v>
      </c>
      <c r="H47" s="33">
        <v>1347.2</v>
      </c>
      <c r="I47" s="34" t="e">
        <f t="shared" si="0"/>
        <v>#REF!</v>
      </c>
      <c r="J47" s="33" t="e">
        <f t="shared" si="1"/>
        <v>#REF!</v>
      </c>
      <c r="K47" s="35"/>
    </row>
    <row r="48" spans="2:19" s="32" customFormat="1" ht="12.75">
      <c r="D48" s="32" t="s">
        <v>84</v>
      </c>
      <c r="G48" s="33" t="e">
        <f>+#REF!</f>
        <v>#REF!</v>
      </c>
      <c r="H48" s="33">
        <v>814.5</v>
      </c>
      <c r="I48" s="34" t="e">
        <f t="shared" si="0"/>
        <v>#REF!</v>
      </c>
      <c r="J48" s="33" t="e">
        <f t="shared" si="1"/>
        <v>#REF!</v>
      </c>
      <c r="K48" s="35"/>
    </row>
    <row r="49" spans="3:11" s="32" customFormat="1" ht="12.75">
      <c r="D49" s="32" t="s">
        <v>85</v>
      </c>
      <c r="G49" s="33" t="e">
        <f>+#REF!</f>
        <v>#REF!</v>
      </c>
      <c r="H49" s="33">
        <v>3714.2</v>
      </c>
      <c r="I49" s="34" t="e">
        <f t="shared" si="0"/>
        <v>#REF!</v>
      </c>
      <c r="J49" s="33" t="e">
        <f t="shared" si="1"/>
        <v>#REF!</v>
      </c>
      <c r="K49" s="35"/>
    </row>
    <row r="50" spans="3:11" s="32" customFormat="1" ht="12.75">
      <c r="D50" s="32" t="s">
        <v>86</v>
      </c>
      <c r="G50" s="33" t="e">
        <f>+#REF!</f>
        <v>#REF!</v>
      </c>
      <c r="H50" s="33">
        <v>694</v>
      </c>
      <c r="I50" s="34" t="e">
        <f t="shared" si="0"/>
        <v>#REF!</v>
      </c>
      <c r="J50" s="33" t="e">
        <f t="shared" si="1"/>
        <v>#REF!</v>
      </c>
      <c r="K50" s="35"/>
    </row>
    <row r="51" spans="3:11" s="32" customFormat="1" ht="12.75">
      <c r="D51" s="32" t="s">
        <v>87</v>
      </c>
      <c r="G51" s="33" t="e">
        <f>+#REF!</f>
        <v>#REF!</v>
      </c>
      <c r="H51" s="33">
        <v>218.4</v>
      </c>
      <c r="I51" s="34" t="e">
        <f t="shared" si="0"/>
        <v>#REF!</v>
      </c>
      <c r="J51" s="33" t="e">
        <f t="shared" si="1"/>
        <v>#REF!</v>
      </c>
      <c r="K51" s="35"/>
    </row>
    <row r="52" spans="3:11" s="32" customFormat="1" ht="12.75">
      <c r="D52" s="32" t="s">
        <v>88</v>
      </c>
      <c r="G52" s="33" t="e">
        <f>+#REF!</f>
        <v>#REF!</v>
      </c>
      <c r="H52" s="33">
        <v>102.4</v>
      </c>
      <c r="I52" s="34" t="e">
        <f t="shared" si="0"/>
        <v>#REF!</v>
      </c>
      <c r="J52" s="33" t="e">
        <f t="shared" si="1"/>
        <v>#REF!</v>
      </c>
      <c r="K52" s="35"/>
    </row>
    <row r="53" spans="3:11" s="32" customFormat="1" ht="12.75">
      <c r="D53" s="32" t="s">
        <v>89</v>
      </c>
      <c r="G53" s="33" t="e">
        <f>+#REF!</f>
        <v>#REF!</v>
      </c>
      <c r="H53" s="33">
        <v>57.6</v>
      </c>
      <c r="I53" s="34" t="e">
        <f t="shared" si="0"/>
        <v>#REF!</v>
      </c>
      <c r="J53" s="33" t="e">
        <f t="shared" si="1"/>
        <v>#REF!</v>
      </c>
      <c r="K53" s="35"/>
    </row>
    <row r="54" spans="3:11" s="32" customFormat="1" ht="12.75">
      <c r="D54" s="32" t="s">
        <v>90</v>
      </c>
      <c r="G54" s="33" t="e">
        <f>+#REF!</f>
        <v>#REF!</v>
      </c>
      <c r="H54" s="33">
        <v>14.4</v>
      </c>
      <c r="I54" s="34" t="e">
        <f t="shared" si="0"/>
        <v>#REF!</v>
      </c>
      <c r="J54" s="33" t="e">
        <f t="shared" si="1"/>
        <v>#REF!</v>
      </c>
      <c r="K54" s="35"/>
    </row>
    <row r="55" spans="3:11" s="38" customFormat="1">
      <c r="C55" s="38" t="s">
        <v>21</v>
      </c>
      <c r="D55" s="39"/>
      <c r="E55" s="40"/>
      <c r="F55" s="41"/>
      <c r="G55" s="42" t="e">
        <f>+#REF!</f>
        <v>#REF!</v>
      </c>
      <c r="H55" s="42">
        <v>30986.700000000004</v>
      </c>
      <c r="I55" s="43" t="e">
        <f t="shared" si="0"/>
        <v>#REF!</v>
      </c>
      <c r="J55" s="42" t="e">
        <f t="shared" si="1"/>
        <v>#REF!</v>
      </c>
      <c r="K55" s="44"/>
    </row>
    <row r="56" spans="3:11" s="32" customFormat="1" ht="12.75">
      <c r="D56" s="32" t="s">
        <v>22</v>
      </c>
      <c r="G56" s="33" t="e">
        <f>+#REF!</f>
        <v>#REF!</v>
      </c>
      <c r="H56" s="33">
        <v>18451</v>
      </c>
      <c r="I56" s="34" t="e">
        <f t="shared" si="0"/>
        <v>#REF!</v>
      </c>
      <c r="J56" s="33" t="e">
        <f t="shared" si="1"/>
        <v>#REF!</v>
      </c>
      <c r="K56" s="35"/>
    </row>
    <row r="57" spans="3:11" s="32" customFormat="1" ht="12.75">
      <c r="D57" s="32" t="s">
        <v>23</v>
      </c>
      <c r="G57" s="33" t="e">
        <f>+#REF!</f>
        <v>#REF!</v>
      </c>
      <c r="H57" s="33">
        <v>12336.7</v>
      </c>
      <c r="I57" s="34" t="e">
        <f t="shared" si="0"/>
        <v>#REF!</v>
      </c>
      <c r="J57" s="33" t="e">
        <f t="shared" si="1"/>
        <v>#REF!</v>
      </c>
      <c r="K57" s="35"/>
    </row>
    <row r="58" spans="3:11" s="32" customFormat="1" ht="12.75">
      <c r="D58" s="32" t="s">
        <v>24</v>
      </c>
      <c r="G58" s="33" t="e">
        <f>+#REF!</f>
        <v>#REF!</v>
      </c>
      <c r="H58" s="33">
        <v>199</v>
      </c>
      <c r="I58" s="34" t="e">
        <f t="shared" si="0"/>
        <v>#REF!</v>
      </c>
      <c r="J58" s="33" t="e">
        <f t="shared" si="1"/>
        <v>#REF!</v>
      </c>
      <c r="K58" s="35"/>
    </row>
    <row r="59" spans="3:11" s="38" customFormat="1">
      <c r="C59" s="38" t="s">
        <v>25</v>
      </c>
      <c r="D59" s="39"/>
      <c r="E59" s="40"/>
      <c r="F59" s="41"/>
      <c r="G59" s="42" t="e">
        <f>+#REF!</f>
        <v>#REF!</v>
      </c>
      <c r="H59" s="42">
        <v>67603.288</v>
      </c>
      <c r="I59" s="43" t="e">
        <f t="shared" si="0"/>
        <v>#REF!</v>
      </c>
      <c r="J59" s="42" t="e">
        <f t="shared" si="1"/>
        <v>#REF!</v>
      </c>
      <c r="K59" s="44"/>
    </row>
    <row r="60" spans="3:11" s="32" customFormat="1" ht="12.75">
      <c r="D60" s="32" t="s">
        <v>26</v>
      </c>
      <c r="G60" s="33" t="e">
        <f>+#REF!</f>
        <v>#REF!</v>
      </c>
      <c r="H60" s="33">
        <v>53073.9</v>
      </c>
      <c r="I60" s="34" t="e">
        <f t="shared" si="0"/>
        <v>#REF!</v>
      </c>
      <c r="J60" s="33" t="e">
        <f t="shared" si="1"/>
        <v>#REF!</v>
      </c>
      <c r="K60" s="35"/>
    </row>
    <row r="61" spans="3:11" s="32" customFormat="1" ht="12.75">
      <c r="D61" s="32" t="s">
        <v>27</v>
      </c>
      <c r="G61" s="33" t="e">
        <f>+#REF!</f>
        <v>#REF!</v>
      </c>
      <c r="H61" s="33">
        <v>14529.387999999999</v>
      </c>
      <c r="I61" s="34" t="e">
        <f t="shared" si="0"/>
        <v>#REF!</v>
      </c>
      <c r="J61" s="33" t="e">
        <f t="shared" si="1"/>
        <v>#REF!</v>
      </c>
      <c r="K61" s="35"/>
    </row>
    <row r="62" spans="3:11" s="38" customFormat="1">
      <c r="C62" s="38" t="s">
        <v>43</v>
      </c>
      <c r="D62" s="39"/>
      <c r="E62" s="40"/>
      <c r="F62" s="41"/>
      <c r="G62" s="42" t="e">
        <f>+#REF!</f>
        <v>#REF!</v>
      </c>
      <c r="H62" s="42">
        <v>21105.9</v>
      </c>
      <c r="I62" s="43" t="e">
        <f t="shared" si="0"/>
        <v>#REF!</v>
      </c>
      <c r="J62" s="42" t="e">
        <f t="shared" si="1"/>
        <v>#REF!</v>
      </c>
      <c r="K62" s="44"/>
    </row>
    <row r="63" spans="3:11" s="32" customFormat="1" ht="12.75">
      <c r="D63" s="32" t="s">
        <v>29</v>
      </c>
      <c r="G63" s="33" t="e">
        <f>+#REF!</f>
        <v>#REF!</v>
      </c>
      <c r="H63" s="33">
        <v>2342.1</v>
      </c>
      <c r="I63" s="34" t="e">
        <f t="shared" si="0"/>
        <v>#REF!</v>
      </c>
      <c r="J63" s="33" t="e">
        <f t="shared" si="1"/>
        <v>#REF!</v>
      </c>
      <c r="K63" s="35"/>
    </row>
    <row r="64" spans="3:11" s="32" customFormat="1" ht="12.75">
      <c r="D64" s="32" t="s">
        <v>30</v>
      </c>
      <c r="G64" s="33" t="e">
        <f>+#REF!</f>
        <v>#REF!</v>
      </c>
      <c r="H64" s="33">
        <v>1141.9000000000001</v>
      </c>
      <c r="I64" s="34" t="e">
        <f t="shared" si="0"/>
        <v>#REF!</v>
      </c>
      <c r="J64" s="33" t="e">
        <f t="shared" si="1"/>
        <v>#REF!</v>
      </c>
      <c r="K64" s="35"/>
    </row>
    <row r="65" spans="1:11" s="32" customFormat="1" ht="12.75">
      <c r="D65" s="32" t="s">
        <v>31</v>
      </c>
      <c r="G65" s="33" t="e">
        <f>+#REF!</f>
        <v>#REF!</v>
      </c>
      <c r="H65" s="33">
        <v>813.3</v>
      </c>
      <c r="I65" s="34" t="e">
        <f t="shared" si="0"/>
        <v>#REF!</v>
      </c>
      <c r="J65" s="33" t="e">
        <f t="shared" si="1"/>
        <v>#REF!</v>
      </c>
      <c r="K65" s="35"/>
    </row>
    <row r="66" spans="1:11" s="32" customFormat="1" ht="12.75">
      <c r="D66" s="32" t="s">
        <v>32</v>
      </c>
      <c r="G66" s="33" t="e">
        <f>+#REF!</f>
        <v>#REF!</v>
      </c>
      <c r="H66" s="33">
        <v>16808.599999999999</v>
      </c>
      <c r="I66" s="34" t="e">
        <f t="shared" si="0"/>
        <v>#REF!</v>
      </c>
      <c r="J66" s="33" t="e">
        <f t="shared" si="1"/>
        <v>#REF!</v>
      </c>
      <c r="K66" s="35"/>
    </row>
    <row r="67" spans="1:11" s="32" customFormat="1">
      <c r="C67" s="38" t="s">
        <v>33</v>
      </c>
      <c r="G67" s="42" t="e">
        <f>+#REF!</f>
        <v>#REF!</v>
      </c>
      <c r="H67" s="42">
        <v>13485.6</v>
      </c>
      <c r="I67" s="34" t="e">
        <f t="shared" si="0"/>
        <v>#REF!</v>
      </c>
      <c r="J67" s="33" t="e">
        <f t="shared" si="1"/>
        <v>#REF!</v>
      </c>
      <c r="K67" s="42"/>
    </row>
    <row r="68" spans="1:11" s="38" customFormat="1">
      <c r="C68" s="38" t="s">
        <v>91</v>
      </c>
      <c r="D68" s="61"/>
      <c r="E68" s="40"/>
      <c r="F68" s="41"/>
      <c r="G68" s="42" t="e">
        <f>+#REF!</f>
        <v>#REF!</v>
      </c>
      <c r="H68" s="42">
        <v>1050.1999999999998</v>
      </c>
      <c r="I68" s="34" t="e">
        <f t="shared" si="0"/>
        <v>#REF!</v>
      </c>
      <c r="J68" s="33" t="e">
        <f t="shared" si="1"/>
        <v>#REF!</v>
      </c>
      <c r="K68" s="42"/>
    </row>
    <row r="69" spans="1:11" s="45" customFormat="1">
      <c r="A69" s="14"/>
      <c r="B69" s="14"/>
      <c r="E69" s="17"/>
      <c r="F69" s="18"/>
      <c r="G69" s="33"/>
      <c r="H69" s="33"/>
      <c r="I69" s="35"/>
      <c r="J69" s="33"/>
      <c r="K69" s="35"/>
    </row>
    <row r="70" spans="1:11" s="46" customFormat="1" ht="15">
      <c r="A70" s="31"/>
      <c r="B70" s="27"/>
      <c r="C70" s="27" t="s">
        <v>34</v>
      </c>
      <c r="D70" s="27"/>
      <c r="E70" s="27"/>
      <c r="F70" s="27"/>
      <c r="G70" s="28" t="e">
        <f>+#REF!</f>
        <v>#REF!</v>
      </c>
      <c r="H70" s="28">
        <v>11481</v>
      </c>
      <c r="I70" s="29" t="e">
        <f t="shared" ref="I70:I94" si="2">(+G70/H70-1)</f>
        <v>#REF!</v>
      </c>
      <c r="J70" s="28" t="e">
        <f t="shared" ref="J70:J94" si="3">+G70-H70</f>
        <v>#REF!</v>
      </c>
      <c r="K70" s="30"/>
    </row>
    <row r="71" spans="1:11" s="38" customFormat="1">
      <c r="C71" s="38" t="s">
        <v>22</v>
      </c>
      <c r="D71" s="39"/>
      <c r="E71" s="40"/>
      <c r="F71" s="41"/>
      <c r="G71" s="42" t="e">
        <f>+#REF!</f>
        <v>#REF!</v>
      </c>
      <c r="H71" s="42">
        <v>1519.4</v>
      </c>
      <c r="I71" s="43" t="e">
        <f t="shared" si="2"/>
        <v>#REF!</v>
      </c>
      <c r="J71" s="42" t="e">
        <f t="shared" si="3"/>
        <v>#REF!</v>
      </c>
      <c r="K71" s="44"/>
    </row>
    <row r="72" spans="1:11" s="32" customFormat="1" ht="12.75">
      <c r="D72" s="32" t="s">
        <v>35</v>
      </c>
      <c r="G72" s="33" t="e">
        <f>+#REF!</f>
        <v>#REF!</v>
      </c>
      <c r="H72" s="33">
        <v>829.8</v>
      </c>
      <c r="I72" s="34" t="e">
        <f t="shared" si="2"/>
        <v>#REF!</v>
      </c>
      <c r="J72" s="33" t="e">
        <f t="shared" si="3"/>
        <v>#REF!</v>
      </c>
      <c r="K72" s="35"/>
    </row>
    <row r="73" spans="1:11" s="32" customFormat="1" ht="12.75">
      <c r="D73" s="32" t="s">
        <v>28</v>
      </c>
      <c r="G73" s="33" t="e">
        <f>+#REF!</f>
        <v>#REF!</v>
      </c>
      <c r="H73" s="33">
        <v>689.6</v>
      </c>
      <c r="I73" s="34" t="e">
        <f t="shared" si="2"/>
        <v>#REF!</v>
      </c>
      <c r="J73" s="33" t="e">
        <f t="shared" si="3"/>
        <v>#REF!</v>
      </c>
      <c r="K73" s="35"/>
    </row>
    <row r="74" spans="1:11" s="38" customFormat="1">
      <c r="C74" s="38" t="s">
        <v>23</v>
      </c>
      <c r="D74" s="39"/>
      <c r="E74" s="40"/>
      <c r="F74" s="41"/>
      <c r="G74" s="42" t="e">
        <f>+#REF!</f>
        <v>#REF!</v>
      </c>
      <c r="H74" s="42">
        <v>2807.9</v>
      </c>
      <c r="I74" s="43" t="e">
        <f t="shared" si="2"/>
        <v>#REF!</v>
      </c>
      <c r="J74" s="42" t="e">
        <f t="shared" si="3"/>
        <v>#REF!</v>
      </c>
      <c r="K74" s="44"/>
    </row>
    <row r="75" spans="1:11" s="32" customFormat="1" ht="12.75">
      <c r="D75" s="32" t="s">
        <v>35</v>
      </c>
      <c r="G75" s="33" t="e">
        <f>+#REF!</f>
        <v>#REF!</v>
      </c>
      <c r="H75" s="33">
        <v>2785.4</v>
      </c>
      <c r="I75" s="34" t="e">
        <f t="shared" si="2"/>
        <v>#REF!</v>
      </c>
      <c r="J75" s="33" t="e">
        <f t="shared" si="3"/>
        <v>#REF!</v>
      </c>
      <c r="K75" s="35"/>
    </row>
    <row r="76" spans="1:11" s="32" customFormat="1" ht="12.75">
      <c r="D76" s="32" t="s">
        <v>28</v>
      </c>
      <c r="G76" s="33" t="e">
        <f>+#REF!</f>
        <v>#REF!</v>
      </c>
      <c r="H76" s="33">
        <v>22.5</v>
      </c>
      <c r="I76" s="34" t="e">
        <f t="shared" si="2"/>
        <v>#REF!</v>
      </c>
      <c r="J76" s="33" t="e">
        <f t="shared" si="3"/>
        <v>#REF!</v>
      </c>
      <c r="K76" s="35"/>
    </row>
    <row r="77" spans="1:11" s="38" customFormat="1">
      <c r="C77" s="38" t="s">
        <v>29</v>
      </c>
      <c r="D77" s="39"/>
      <c r="E77" s="40"/>
      <c r="F77" s="41"/>
      <c r="G77" s="42" t="e">
        <f>+#REF!</f>
        <v>#REF!</v>
      </c>
      <c r="H77" s="42">
        <v>670.5</v>
      </c>
      <c r="I77" s="43" t="e">
        <f t="shared" si="2"/>
        <v>#REF!</v>
      </c>
      <c r="J77" s="42" t="e">
        <f t="shared" si="3"/>
        <v>#REF!</v>
      </c>
      <c r="K77" s="44"/>
    </row>
    <row r="78" spans="1:11" s="32" customFormat="1" ht="12.75">
      <c r="D78" s="32" t="s">
        <v>35</v>
      </c>
      <c r="G78" s="33" t="e">
        <f>+#REF!</f>
        <v>#REF!</v>
      </c>
      <c r="H78" s="33">
        <v>119.8</v>
      </c>
      <c r="I78" s="34" t="e">
        <f t="shared" si="2"/>
        <v>#REF!</v>
      </c>
      <c r="J78" s="33" t="e">
        <f t="shared" si="3"/>
        <v>#REF!</v>
      </c>
      <c r="K78" s="35"/>
    </row>
    <row r="79" spans="1:11" s="32" customFormat="1" ht="12.75">
      <c r="D79" s="32" t="s">
        <v>28</v>
      </c>
      <c r="G79" s="33" t="e">
        <f>+#REF!</f>
        <v>#REF!</v>
      </c>
      <c r="H79" s="33">
        <v>550.70000000000005</v>
      </c>
      <c r="I79" s="34" t="e">
        <f t="shared" si="2"/>
        <v>#REF!</v>
      </c>
      <c r="J79" s="33" t="e">
        <f t="shared" si="3"/>
        <v>#REF!</v>
      </c>
      <c r="K79" s="35"/>
    </row>
    <row r="80" spans="1:11" s="38" customFormat="1">
      <c r="C80" s="38" t="s">
        <v>36</v>
      </c>
      <c r="D80" s="39"/>
      <c r="E80" s="40"/>
      <c r="F80" s="41"/>
      <c r="G80" s="42" t="e">
        <f>+#REF!</f>
        <v>#REF!</v>
      </c>
      <c r="H80" s="42">
        <v>1066.3</v>
      </c>
      <c r="I80" s="43" t="e">
        <f t="shared" si="2"/>
        <v>#REF!</v>
      </c>
      <c r="J80" s="42" t="e">
        <f t="shared" si="3"/>
        <v>#REF!</v>
      </c>
      <c r="K80" s="44"/>
    </row>
    <row r="81" spans="1:11" s="32" customFormat="1" ht="12.75">
      <c r="D81" s="32" t="s">
        <v>35</v>
      </c>
      <c r="G81" s="33" t="e">
        <f>+#REF!</f>
        <v>#REF!</v>
      </c>
      <c r="H81" s="33">
        <v>205.7</v>
      </c>
      <c r="I81" s="34" t="e">
        <f t="shared" si="2"/>
        <v>#REF!</v>
      </c>
      <c r="J81" s="33" t="e">
        <f t="shared" si="3"/>
        <v>#REF!</v>
      </c>
      <c r="K81" s="35"/>
    </row>
    <row r="82" spans="1:11" s="32" customFormat="1" ht="12.75">
      <c r="D82" s="32" t="s">
        <v>28</v>
      </c>
      <c r="G82" s="33" t="e">
        <f>+#REF!</f>
        <v>#REF!</v>
      </c>
      <c r="H82" s="33">
        <v>860.6</v>
      </c>
      <c r="I82" s="34" t="e">
        <f t="shared" si="2"/>
        <v>#REF!</v>
      </c>
      <c r="J82" s="33" t="e">
        <f t="shared" si="3"/>
        <v>#REF!</v>
      </c>
      <c r="K82" s="35"/>
    </row>
    <row r="83" spans="1:11" s="38" customFormat="1">
      <c r="C83" s="38" t="s">
        <v>50</v>
      </c>
      <c r="D83" s="39"/>
      <c r="E83" s="40"/>
      <c r="F83" s="41"/>
      <c r="G83" s="42" t="e">
        <f>+#REF!</f>
        <v>#REF!</v>
      </c>
      <c r="H83" s="42">
        <v>248.8</v>
      </c>
      <c r="I83" s="43" t="e">
        <f t="shared" si="2"/>
        <v>#REF!</v>
      </c>
      <c r="J83" s="42" t="e">
        <f t="shared" si="3"/>
        <v>#REF!</v>
      </c>
      <c r="K83" s="44"/>
    </row>
    <row r="84" spans="1:11" s="32" customFormat="1" ht="12.75">
      <c r="D84" s="32" t="s">
        <v>35</v>
      </c>
      <c r="G84" s="33" t="e">
        <f>+#REF!</f>
        <v>#REF!</v>
      </c>
      <c r="H84" s="33">
        <v>114.4</v>
      </c>
      <c r="I84" s="34" t="e">
        <f t="shared" si="2"/>
        <v>#REF!</v>
      </c>
      <c r="J84" s="33" t="e">
        <f t="shared" si="3"/>
        <v>#REF!</v>
      </c>
      <c r="K84" s="35"/>
    </row>
    <row r="85" spans="1:11" s="32" customFormat="1" ht="12.75">
      <c r="D85" s="32" t="s">
        <v>28</v>
      </c>
      <c r="G85" s="33" t="e">
        <f>+#REF!</f>
        <v>#REF!</v>
      </c>
      <c r="H85" s="33">
        <v>134.4</v>
      </c>
      <c r="I85" s="34" t="e">
        <f t="shared" si="2"/>
        <v>#REF!</v>
      </c>
      <c r="J85" s="33" t="e">
        <f t="shared" si="3"/>
        <v>#REF!</v>
      </c>
      <c r="K85" s="35"/>
    </row>
    <row r="86" spans="1:11" s="38" customFormat="1">
      <c r="C86" s="38" t="s">
        <v>37</v>
      </c>
      <c r="D86" s="39"/>
      <c r="E86" s="40"/>
      <c r="F86" s="41"/>
      <c r="G86" s="42" t="e">
        <f>+#REF!</f>
        <v>#REF!</v>
      </c>
      <c r="H86" s="42">
        <v>5168.1000000000004</v>
      </c>
      <c r="I86" s="43" t="e">
        <f t="shared" si="2"/>
        <v>#REF!</v>
      </c>
      <c r="J86" s="42" t="e">
        <f t="shared" si="3"/>
        <v>#REF!</v>
      </c>
      <c r="K86" s="44"/>
    </row>
    <row r="87" spans="1:11" s="32" customFormat="1" ht="12.75">
      <c r="D87" s="32" t="s">
        <v>35</v>
      </c>
      <c r="G87" s="33" t="e">
        <f>+#REF!</f>
        <v>#REF!</v>
      </c>
      <c r="H87" s="33">
        <v>4289.3999999999996</v>
      </c>
      <c r="I87" s="34" t="e">
        <f t="shared" si="2"/>
        <v>#REF!</v>
      </c>
      <c r="J87" s="33" t="e">
        <f t="shared" si="3"/>
        <v>#REF!</v>
      </c>
      <c r="K87" s="35"/>
    </row>
    <row r="88" spans="1:11" s="32" customFormat="1" ht="12.75">
      <c r="D88" s="32" t="s">
        <v>28</v>
      </c>
      <c r="G88" s="33" t="e">
        <f>+#REF!</f>
        <v>#REF!</v>
      </c>
      <c r="H88" s="33">
        <v>878.6999999999997</v>
      </c>
      <c r="I88" s="34" t="e">
        <f t="shared" si="2"/>
        <v>#REF!</v>
      </c>
      <c r="J88" s="33" t="e">
        <f t="shared" si="3"/>
        <v>#REF!</v>
      </c>
      <c r="K88" s="35"/>
    </row>
    <row r="89" spans="1:11">
      <c r="A89" s="45"/>
      <c r="C89" s="45"/>
      <c r="D89" s="47"/>
      <c r="E89" s="48"/>
      <c r="F89" s="47"/>
      <c r="G89" s="33"/>
      <c r="H89" s="33"/>
      <c r="I89" s="35"/>
      <c r="J89" s="33"/>
      <c r="K89" s="35"/>
    </row>
    <row r="90" spans="1:11">
      <c r="A90" s="45"/>
      <c r="B90" s="23" t="s">
        <v>38</v>
      </c>
      <c r="C90" s="23"/>
      <c r="D90" s="23"/>
      <c r="E90" s="23"/>
      <c r="F90" s="23"/>
      <c r="G90" s="24" t="e">
        <f>+#REF!</f>
        <v>#REF!</v>
      </c>
      <c r="H90" s="24">
        <v>-3765.9879999999912</v>
      </c>
      <c r="I90" s="25" t="e">
        <f t="shared" si="2"/>
        <v>#REF!</v>
      </c>
      <c r="J90" s="24" t="e">
        <f t="shared" si="3"/>
        <v>#REF!</v>
      </c>
      <c r="K90" s="26"/>
    </row>
    <row r="91" spans="1:11" s="45" customFormat="1">
      <c r="A91" s="32"/>
      <c r="B91" s="14"/>
      <c r="C91" s="14"/>
      <c r="D91" s="16"/>
      <c r="E91" s="17"/>
      <c r="F91" s="18"/>
      <c r="G91" s="33"/>
      <c r="H91" s="33"/>
      <c r="I91" s="35"/>
      <c r="J91" s="33"/>
      <c r="K91" s="35"/>
    </row>
    <row r="92" spans="1:11" s="46" customFormat="1" ht="15">
      <c r="A92" s="31"/>
      <c r="B92" s="27"/>
      <c r="C92" s="27" t="s">
        <v>39</v>
      </c>
      <c r="D92" s="27"/>
      <c r="E92" s="27"/>
      <c r="F92" s="27"/>
      <c r="G92" s="28" t="e">
        <f>+#REF!</f>
        <v>#REF!</v>
      </c>
      <c r="H92" s="28">
        <v>87052.099999999991</v>
      </c>
      <c r="I92" s="29" t="e">
        <f t="shared" si="2"/>
        <v>#REF!</v>
      </c>
      <c r="J92" s="28" t="e">
        <f t="shared" si="3"/>
        <v>#REF!</v>
      </c>
      <c r="K92" s="30"/>
    </row>
    <row r="93" spans="1:11" s="46" customFormat="1" ht="15">
      <c r="A93" s="31"/>
      <c r="B93" s="31"/>
      <c r="C93" s="32" t="s">
        <v>92</v>
      </c>
      <c r="D93" s="31"/>
      <c r="E93" s="31"/>
      <c r="F93" s="31"/>
      <c r="G93" s="33" t="e">
        <f>+#REF!</f>
        <v>#REF!</v>
      </c>
      <c r="H93" s="33">
        <v>0</v>
      </c>
      <c r="I93" s="34" t="e">
        <f t="shared" si="2"/>
        <v>#REF!</v>
      </c>
      <c r="J93" s="33" t="e">
        <f t="shared" si="3"/>
        <v>#REF!</v>
      </c>
      <c r="K93" s="35"/>
    </row>
    <row r="94" spans="1:11" s="46" customFormat="1" ht="15">
      <c r="A94" s="31"/>
      <c r="B94" s="31"/>
      <c r="C94" s="32" t="s">
        <v>93</v>
      </c>
      <c r="D94" s="31"/>
      <c r="E94" s="31"/>
      <c r="F94" s="31"/>
      <c r="G94" s="33" t="e">
        <f>+#REF!</f>
        <v>#REF!</v>
      </c>
      <c r="H94" s="33">
        <v>87052.099999999991</v>
      </c>
      <c r="I94" s="34" t="e">
        <f t="shared" si="2"/>
        <v>#REF!</v>
      </c>
      <c r="J94" s="33" t="e">
        <f t="shared" si="3"/>
        <v>#REF!</v>
      </c>
      <c r="K94" s="35"/>
    </row>
    <row r="95" spans="1:11" s="45" customFormat="1">
      <c r="A95" s="32"/>
      <c r="B95" s="14"/>
      <c r="C95" s="14"/>
      <c r="D95" s="16"/>
      <c r="E95" s="17"/>
      <c r="F95" s="18"/>
      <c r="G95" s="33"/>
      <c r="H95" s="33"/>
      <c r="I95" s="35"/>
      <c r="J95" s="33"/>
      <c r="K95" s="35"/>
    </row>
    <row r="96" spans="1:11">
      <c r="A96" s="45"/>
      <c r="B96" s="23" t="s">
        <v>40</v>
      </c>
      <c r="C96" s="23"/>
      <c r="D96" s="23"/>
      <c r="E96" s="23"/>
      <c r="F96" s="23"/>
      <c r="G96" s="24" t="e">
        <f>+#REF!</f>
        <v>#REF!</v>
      </c>
      <c r="H96" s="24">
        <v>-90818.087999999989</v>
      </c>
      <c r="I96" s="25" t="e">
        <f>(+G96/H96-1)</f>
        <v>#REF!</v>
      </c>
      <c r="J96" s="24" t="e">
        <f>+G96-H96</f>
        <v>#REF!</v>
      </c>
      <c r="K96" s="26"/>
    </row>
    <row r="97" spans="1:12">
      <c r="G97" s="49"/>
      <c r="H97" s="77"/>
      <c r="I97" s="50"/>
      <c r="J97" s="49"/>
      <c r="K97" s="50"/>
    </row>
    <row r="98" spans="1:12">
      <c r="A98" s="45"/>
      <c r="B98" s="23" t="s">
        <v>97</v>
      </c>
      <c r="C98" s="23"/>
      <c r="D98" s="23"/>
      <c r="E98" s="23"/>
      <c r="F98" s="23"/>
      <c r="G98" s="24" t="e">
        <f>+#REF!</f>
        <v>#REF!</v>
      </c>
      <c r="H98" s="24">
        <v>-3765.9879999999912</v>
      </c>
      <c r="I98" s="25" t="e">
        <f>(+G98/H98-1)</f>
        <v>#REF!</v>
      </c>
      <c r="J98" s="24" t="e">
        <f>+G98-H98</f>
        <v>#REF!</v>
      </c>
      <c r="K98" s="26"/>
    </row>
    <row r="99" spans="1:12">
      <c r="G99" s="49"/>
      <c r="H99" s="49"/>
      <c r="I99" s="50"/>
      <c r="J99" s="49"/>
      <c r="K99" s="50"/>
    </row>
    <row r="100" spans="1:12">
      <c r="A100" s="45"/>
      <c r="B100" s="23" t="s">
        <v>98</v>
      </c>
      <c r="C100" s="23"/>
      <c r="D100" s="23"/>
      <c r="E100" s="23"/>
      <c r="F100" s="23"/>
      <c r="G100" s="24" t="e">
        <f>+#REF!</f>
        <v>#REF!</v>
      </c>
      <c r="H100" s="24">
        <v>-90818.087999999989</v>
      </c>
      <c r="I100" s="25" t="e">
        <f>(+G100/H100-1)</f>
        <v>#REF!</v>
      </c>
      <c r="J100" s="24" t="e">
        <f>+G100-H100</f>
        <v>#REF!</v>
      </c>
      <c r="K100" s="26"/>
    </row>
    <row r="101" spans="1:12" s="38" customFormat="1">
      <c r="B101" s="63"/>
      <c r="C101" s="110"/>
      <c r="D101" s="53"/>
      <c r="E101" s="54"/>
      <c r="F101" s="51"/>
      <c r="G101" s="55"/>
      <c r="H101" s="55"/>
      <c r="I101" s="55"/>
      <c r="J101" s="58"/>
      <c r="K101" s="55"/>
    </row>
    <row r="102" spans="1:12">
      <c r="B102" s="109" t="s">
        <v>109</v>
      </c>
      <c r="G102" s="49"/>
      <c r="H102" s="77"/>
      <c r="I102" s="50"/>
      <c r="J102" s="49"/>
      <c r="K102" s="50"/>
    </row>
    <row r="103" spans="1:12">
      <c r="G103" s="49"/>
      <c r="H103" s="49"/>
      <c r="I103" s="50"/>
      <c r="J103" s="49"/>
      <c r="K103" s="50"/>
    </row>
    <row r="104" spans="1:12" s="38" customFormat="1">
      <c r="B104" s="63"/>
      <c r="C104" s="55"/>
      <c r="D104" s="53"/>
      <c r="E104" s="54"/>
      <c r="F104" s="51"/>
      <c r="G104" s="55"/>
      <c r="H104" s="55"/>
      <c r="I104" s="55"/>
      <c r="J104" s="58"/>
      <c r="K104" s="55"/>
    </row>
    <row r="105" spans="1:12" s="38" customFormat="1">
      <c r="B105" s="63"/>
      <c r="C105" s="110"/>
      <c r="D105" s="53"/>
      <c r="E105" s="54"/>
      <c r="F105" s="51"/>
      <c r="G105" s="55"/>
      <c r="H105" s="55"/>
      <c r="I105" s="55"/>
      <c r="J105" s="58"/>
      <c r="K105" s="55"/>
    </row>
    <row r="106" spans="1:12" s="38" customFormat="1">
      <c r="B106" s="65"/>
      <c r="C106" s="111"/>
      <c r="D106" s="53"/>
      <c r="E106" s="54"/>
      <c r="F106" s="51"/>
      <c r="G106" s="55"/>
      <c r="H106" s="55"/>
      <c r="I106" s="55"/>
      <c r="J106" s="51"/>
      <c r="K106" s="55"/>
    </row>
    <row r="107" spans="1:12" s="38" customFormat="1">
      <c r="B107" s="65"/>
      <c r="C107" s="112"/>
      <c r="D107" s="53"/>
      <c r="E107" s="54"/>
      <c r="F107" s="51"/>
      <c r="G107" s="55"/>
      <c r="H107" s="55"/>
      <c r="I107" s="55"/>
      <c r="J107" s="51"/>
      <c r="K107" s="55"/>
      <c r="L107" s="41"/>
    </row>
    <row r="108" spans="1:12" s="55" customFormat="1">
      <c r="B108" s="65"/>
      <c r="C108" s="63"/>
      <c r="D108" s="53"/>
      <c r="E108" s="54"/>
      <c r="F108" s="51"/>
      <c r="J108" s="51"/>
    </row>
    <row r="109" spans="1:12" s="38" customFormat="1">
      <c r="B109" s="113"/>
      <c r="C109" s="55"/>
      <c r="D109" s="53"/>
      <c r="E109" s="54"/>
      <c r="F109" s="51"/>
      <c r="G109" s="55"/>
      <c r="H109" s="55"/>
      <c r="I109" s="55"/>
      <c r="J109" s="51"/>
      <c r="K109" s="55"/>
    </row>
    <row r="110" spans="1:12" s="55" customFormat="1">
      <c r="B110" s="66"/>
      <c r="D110" s="53"/>
      <c r="E110" s="54"/>
      <c r="F110" s="51"/>
      <c r="J110" s="51"/>
    </row>
    <row r="111" spans="1:12" s="38" customFormat="1">
      <c r="B111" s="99"/>
      <c r="C111" s="55"/>
      <c r="D111" s="53"/>
      <c r="E111" s="54"/>
      <c r="F111" s="51"/>
      <c r="G111" s="58"/>
      <c r="H111" s="58"/>
      <c r="I111" s="59"/>
      <c r="J111" s="51"/>
      <c r="K111" s="51"/>
    </row>
    <row r="112" spans="1:12" s="38" customFormat="1">
      <c r="B112" s="114"/>
      <c r="C112" s="55"/>
      <c r="D112" s="53"/>
      <c r="E112" s="54"/>
      <c r="F112" s="51"/>
      <c r="G112" s="58"/>
      <c r="H112" s="58"/>
      <c r="I112" s="59"/>
      <c r="J112" s="51"/>
      <c r="K112" s="51"/>
    </row>
    <row r="113" spans="2:26" s="38" customFormat="1">
      <c r="B113" s="99"/>
      <c r="C113" s="55"/>
      <c r="D113" s="53"/>
      <c r="E113" s="54"/>
      <c r="F113" s="51"/>
      <c r="G113" s="58"/>
      <c r="H113" s="58"/>
      <c r="I113" s="59"/>
      <c r="J113" s="51"/>
      <c r="K113" s="51"/>
    </row>
    <row r="114" spans="2:26" s="55" customFormat="1">
      <c r="B114" s="115"/>
      <c r="D114" s="53"/>
      <c r="E114" s="54"/>
      <c r="F114" s="51"/>
      <c r="G114" s="58"/>
      <c r="H114" s="58"/>
      <c r="I114" s="59"/>
      <c r="J114" s="51"/>
      <c r="K114" s="51"/>
    </row>
    <row r="115" spans="2:26" s="55" customFormat="1">
      <c r="B115" s="99"/>
      <c r="D115" s="53"/>
      <c r="E115" s="54"/>
      <c r="F115" s="51"/>
      <c r="G115" s="58"/>
      <c r="H115" s="58"/>
      <c r="I115" s="59"/>
      <c r="J115" s="51"/>
      <c r="K115" s="51"/>
    </row>
    <row r="116" spans="2:26" s="55" customFormat="1">
      <c r="B116" s="69"/>
      <c r="D116" s="53"/>
      <c r="E116" s="54"/>
      <c r="F116" s="51"/>
      <c r="G116" s="58"/>
      <c r="H116" s="58"/>
      <c r="I116" s="59"/>
      <c r="J116" s="51"/>
      <c r="K116" s="51"/>
    </row>
    <row r="117" spans="2:26" s="72" customFormat="1">
      <c r="B117" s="125"/>
      <c r="C117" s="126"/>
      <c r="D117" s="127"/>
      <c r="E117" s="128"/>
      <c r="F117" s="129"/>
      <c r="G117" s="130"/>
      <c r="H117" s="130"/>
      <c r="I117" s="130"/>
      <c r="J117" s="130"/>
      <c r="K117" s="71"/>
    </row>
    <row r="118" spans="2:26" s="73" customFormat="1">
      <c r="B118" s="70"/>
      <c r="C118" s="55"/>
      <c r="D118" s="7"/>
      <c r="E118" s="5"/>
      <c r="F118" s="6"/>
      <c r="G118" s="60"/>
      <c r="H118" s="60"/>
      <c r="I118" s="60"/>
      <c r="J118" s="121"/>
      <c r="K118" s="94"/>
    </row>
    <row r="119" spans="2:26" s="70" customFormat="1">
      <c r="C119" s="55"/>
      <c r="D119" s="7"/>
      <c r="E119" s="5"/>
      <c r="F119" s="6"/>
      <c r="G119" s="60"/>
      <c r="H119" s="60"/>
      <c r="I119" s="60"/>
      <c r="J119" s="121"/>
      <c r="K119" s="94"/>
    </row>
    <row r="120" spans="2:26" s="70" customFormat="1" ht="15">
      <c r="D120" s="7"/>
      <c r="E120" s="5"/>
      <c r="F120" s="6"/>
      <c r="G120" s="6"/>
      <c r="H120" s="6"/>
      <c r="I120" s="6"/>
      <c r="J120" s="71"/>
      <c r="K120" s="71"/>
      <c r="L120" s="71"/>
      <c r="M120" s="71"/>
      <c r="N120" s="71"/>
      <c r="O120" s="71"/>
      <c r="P120" s="71"/>
      <c r="Q120" s="71"/>
      <c r="R120" s="71"/>
      <c r="S120" s="71"/>
      <c r="T120" s="71"/>
      <c r="U120" s="71"/>
      <c r="V120" s="71"/>
      <c r="W120" s="71"/>
      <c r="X120" s="71"/>
      <c r="Y120" s="71"/>
      <c r="Z120" s="71"/>
    </row>
    <row r="121" spans="2:26" s="73" customFormat="1" ht="15">
      <c r="B121" s="282"/>
      <c r="C121" s="282"/>
      <c r="D121" s="282"/>
      <c r="E121" s="282"/>
      <c r="F121" s="282"/>
      <c r="G121" s="282"/>
      <c r="H121" s="282"/>
      <c r="I121" s="282"/>
      <c r="J121" s="282"/>
      <c r="K121" s="282"/>
      <c r="L121" s="72"/>
      <c r="M121" s="72"/>
      <c r="N121" s="72"/>
      <c r="O121" s="72"/>
      <c r="P121" s="72"/>
      <c r="Q121" s="72"/>
      <c r="R121" s="72"/>
      <c r="S121" s="72"/>
      <c r="T121" s="72"/>
      <c r="U121" s="72"/>
      <c r="V121" s="72"/>
      <c r="W121" s="72"/>
      <c r="X121" s="72"/>
      <c r="Y121" s="72"/>
      <c r="Z121" s="72"/>
    </row>
    <row r="122" spans="2:26" s="73" customFormat="1" ht="15">
      <c r="B122" s="282"/>
      <c r="C122" s="282"/>
      <c r="D122" s="282"/>
      <c r="E122" s="282"/>
      <c r="F122" s="282"/>
      <c r="G122" s="282"/>
      <c r="H122" s="282"/>
      <c r="I122" s="282"/>
      <c r="J122" s="282"/>
      <c r="K122" s="282"/>
      <c r="L122" s="72"/>
      <c r="M122" s="72"/>
      <c r="N122" s="72"/>
      <c r="O122" s="72"/>
      <c r="P122" s="72"/>
      <c r="Q122" s="72"/>
      <c r="R122" s="72"/>
      <c r="S122" s="72"/>
      <c r="T122" s="72"/>
      <c r="U122" s="72"/>
      <c r="V122" s="72"/>
      <c r="W122" s="72"/>
      <c r="X122" s="72"/>
      <c r="Y122" s="72"/>
      <c r="Z122" s="72"/>
    </row>
    <row r="123" spans="2:26" s="73" customFormat="1">
      <c r="B123" s="65"/>
      <c r="C123" s="283"/>
      <c r="D123" s="283"/>
      <c r="E123" s="283"/>
      <c r="F123" s="283"/>
      <c r="G123" s="283"/>
      <c r="H123" s="283"/>
      <c r="I123" s="283"/>
      <c r="J123" s="283"/>
      <c r="K123" s="283"/>
      <c r="L123" s="51"/>
      <c r="M123" s="55"/>
      <c r="N123" s="55"/>
      <c r="O123" s="72"/>
      <c r="P123" s="72"/>
      <c r="Q123" s="72"/>
      <c r="R123" s="72"/>
      <c r="S123" s="72"/>
      <c r="T123" s="72"/>
      <c r="U123" s="72"/>
      <c r="V123" s="72"/>
      <c r="W123" s="72"/>
      <c r="X123" s="72"/>
      <c r="Y123" s="72"/>
      <c r="Z123" s="72"/>
    </row>
    <row r="124" spans="2:26" s="73" customFormat="1" ht="15">
      <c r="B124" s="65"/>
      <c r="C124" s="283"/>
      <c r="D124" s="283"/>
      <c r="E124" s="283"/>
      <c r="F124" s="283"/>
      <c r="G124" s="283"/>
      <c r="H124" s="283"/>
      <c r="I124" s="283"/>
      <c r="J124" s="283"/>
      <c r="K124" s="283"/>
      <c r="L124" s="72"/>
      <c r="M124" s="72"/>
      <c r="N124" s="72"/>
      <c r="O124" s="72"/>
      <c r="P124" s="72"/>
      <c r="Q124" s="72"/>
      <c r="R124" s="72"/>
      <c r="S124" s="72"/>
      <c r="T124" s="72"/>
      <c r="U124" s="72"/>
      <c r="V124" s="72"/>
      <c r="W124" s="72"/>
      <c r="X124" s="72"/>
      <c r="Y124" s="72"/>
      <c r="Z124" s="72"/>
    </row>
    <row r="125" spans="2:26" s="73" customFormat="1" ht="15">
      <c r="B125" s="65"/>
      <c r="C125" s="283"/>
      <c r="D125" s="283"/>
      <c r="E125" s="283"/>
      <c r="F125" s="283"/>
      <c r="G125" s="283"/>
      <c r="H125" s="283"/>
      <c r="I125" s="283"/>
      <c r="J125" s="283"/>
      <c r="K125" s="283"/>
      <c r="L125" s="72"/>
      <c r="M125" s="72"/>
      <c r="N125" s="72"/>
      <c r="O125" s="72"/>
      <c r="P125" s="72"/>
      <c r="Q125" s="72"/>
      <c r="R125" s="72"/>
      <c r="S125" s="72"/>
      <c r="T125" s="72"/>
      <c r="U125" s="72"/>
      <c r="V125" s="72"/>
      <c r="W125" s="72"/>
      <c r="X125" s="72"/>
      <c r="Y125" s="72"/>
      <c r="Z125" s="72"/>
    </row>
    <row r="126" spans="2:26" s="73" customFormat="1" ht="15">
      <c r="B126" s="70"/>
      <c r="C126" s="283"/>
      <c r="D126" s="283"/>
      <c r="E126" s="283"/>
      <c r="F126" s="283"/>
      <c r="G126" s="283"/>
      <c r="H126" s="283"/>
      <c r="I126" s="283"/>
      <c r="J126" s="283"/>
      <c r="K126" s="283"/>
    </row>
    <row r="127" spans="2:26" s="73" customFormat="1" ht="15">
      <c r="B127" s="282"/>
      <c r="C127" s="282"/>
      <c r="D127" s="282"/>
      <c r="E127" s="282"/>
      <c r="F127" s="282"/>
      <c r="G127" s="282"/>
      <c r="H127" s="282"/>
      <c r="I127" s="282"/>
      <c r="J127" s="282"/>
      <c r="K127" s="282"/>
    </row>
    <row r="128" spans="2:26" s="73" customFormat="1" ht="15">
      <c r="B128" s="282"/>
      <c r="C128" s="282"/>
      <c r="D128" s="282"/>
      <c r="E128" s="282"/>
      <c r="F128" s="282"/>
      <c r="G128" s="282"/>
      <c r="H128" s="282"/>
      <c r="I128" s="282"/>
      <c r="J128" s="282"/>
      <c r="K128" s="282"/>
    </row>
    <row r="129" spans="1:11" ht="16.5">
      <c r="A129" s="85"/>
      <c r="B129" s="123"/>
      <c r="C129" s="55"/>
      <c r="D129" s="53"/>
      <c r="E129" s="54"/>
      <c r="F129" s="51"/>
      <c r="G129" s="51"/>
      <c r="H129" s="92"/>
      <c r="I129" s="51"/>
      <c r="J129" s="51"/>
      <c r="K129" s="51"/>
    </row>
    <row r="130" spans="1:11" ht="16.5">
      <c r="A130" s="85"/>
      <c r="B130" s="86"/>
    </row>
    <row r="131" spans="1:11" ht="16.5">
      <c r="A131" s="85"/>
      <c r="B131" s="86"/>
    </row>
    <row r="132" spans="1:11" ht="16.5">
      <c r="A132" s="85"/>
      <c r="B132" s="87"/>
    </row>
    <row r="133" spans="1:11" ht="16.5">
      <c r="A133" s="85"/>
      <c r="B133" s="86"/>
    </row>
    <row r="134" spans="1:11" ht="16.5">
      <c r="A134" s="85"/>
      <c r="B134" s="86"/>
    </row>
    <row r="135" spans="1:11" ht="16.5">
      <c r="A135" s="85"/>
      <c r="B135" s="86"/>
    </row>
    <row r="136" spans="1:11" ht="16.5">
      <c r="A136" s="85"/>
      <c r="B136" s="88"/>
    </row>
    <row r="137" spans="1:11" ht="16.5">
      <c r="A137" s="85"/>
      <c r="B137" s="88"/>
      <c r="C137" s="82"/>
      <c r="D137" s="83"/>
      <c r="E137" s="84"/>
      <c r="F137" s="57"/>
      <c r="G137" s="57"/>
      <c r="I137" s="57"/>
      <c r="J137" s="57"/>
      <c r="K137" s="57"/>
    </row>
    <row r="138" spans="1:11">
      <c r="A138" s="85"/>
      <c r="B138" s="85"/>
      <c r="C138" s="82"/>
      <c r="D138" s="83"/>
      <c r="E138" s="84"/>
      <c r="F138" s="57"/>
      <c r="G138" s="57"/>
      <c r="I138" s="57"/>
      <c r="J138" s="57"/>
      <c r="K138" s="57"/>
    </row>
    <row r="139" spans="1:11">
      <c r="C139" s="82"/>
      <c r="D139" s="83"/>
      <c r="E139" s="84"/>
      <c r="F139" s="57"/>
      <c r="G139" s="57"/>
      <c r="I139" s="57"/>
      <c r="J139" s="57"/>
      <c r="K139" s="57"/>
    </row>
    <row r="140" spans="1:11">
      <c r="C140" s="82"/>
      <c r="D140" s="83"/>
      <c r="E140" s="84"/>
      <c r="F140" s="57"/>
      <c r="G140" s="57"/>
      <c r="I140" s="57"/>
      <c r="J140" s="57"/>
      <c r="K140" s="57"/>
    </row>
    <row r="141" spans="1:11">
      <c r="C141" s="82"/>
      <c r="D141" s="83"/>
      <c r="E141" s="84"/>
      <c r="F141" s="57"/>
      <c r="G141" s="57"/>
      <c r="I141" s="57"/>
      <c r="J141" s="57"/>
      <c r="K141" s="57"/>
    </row>
    <row r="142" spans="1:11">
      <c r="C142" s="82"/>
      <c r="D142" s="83"/>
      <c r="E142" s="84"/>
      <c r="F142" s="57"/>
      <c r="G142" s="57"/>
      <c r="I142" s="57"/>
      <c r="J142" s="57"/>
      <c r="K142" s="57"/>
    </row>
    <row r="143" spans="1:11">
      <c r="C143" s="82"/>
      <c r="D143" s="83"/>
      <c r="E143" s="84"/>
      <c r="F143" s="57"/>
      <c r="G143" s="57"/>
      <c r="I143" s="57"/>
      <c r="J143" s="57"/>
      <c r="K143" s="57"/>
    </row>
    <row r="144" spans="1:11">
      <c r="C144" s="82"/>
      <c r="D144" s="83"/>
      <c r="E144" s="84"/>
      <c r="F144" s="57"/>
      <c r="G144" s="57"/>
      <c r="I144" s="57"/>
      <c r="J144" s="57"/>
      <c r="K144" s="57"/>
    </row>
    <row r="145" spans="3:11">
      <c r="C145" s="82"/>
      <c r="D145" s="83"/>
      <c r="E145" s="84"/>
      <c r="F145" s="57"/>
      <c r="G145" s="57"/>
      <c r="I145" s="57"/>
      <c r="J145" s="57"/>
      <c r="K145" s="57"/>
    </row>
    <row r="146" spans="3:11">
      <c r="C146" s="82"/>
      <c r="D146" s="83"/>
      <c r="E146" s="84"/>
      <c r="F146" s="57"/>
      <c r="G146" s="57"/>
      <c r="I146" s="57"/>
      <c r="J146" s="57"/>
      <c r="K146" s="57"/>
    </row>
    <row r="147" spans="3:11">
      <c r="C147" s="82"/>
      <c r="D147" s="83"/>
      <c r="E147" s="84"/>
      <c r="F147" s="57"/>
      <c r="G147" s="57"/>
      <c r="I147" s="57"/>
      <c r="J147" s="57"/>
      <c r="K147" s="57"/>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VarMensual</vt:lpstr>
      <vt:lpstr>AIF</vt:lpstr>
      <vt:lpstr>Nov</vt:lpstr>
      <vt:lpstr>Mensualización</vt:lpstr>
      <vt:lpstr>SALIDA PRENSA ENERO</vt:lpstr>
      <vt:lpstr>Mensualización!Área_de_impresión</vt:lpstr>
      <vt:lpstr>Nov!Área_de_impresión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Paolo</cp:lastModifiedBy>
  <cp:lastPrinted>2023-12-26T21:34:08Z</cp:lastPrinted>
  <dcterms:created xsi:type="dcterms:W3CDTF">2017-02-01T16:55:20Z</dcterms:created>
  <dcterms:modified xsi:type="dcterms:W3CDTF">2023-12-26T21:47:20Z</dcterms:modified>
</cp:coreProperties>
</file>