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EVALUACION PRESUPUESTARIA\PRESUPUESTO\PRESUPUESTO 2027\F16\"/>
    </mc:Choice>
  </mc:AlternateContent>
  <bookViews>
    <workbookView xWindow="0" yWindow="0" windowWidth="23040" windowHeight="7695"/>
  </bookViews>
  <sheets>
    <sheet name="Obras" sheetId="19" r:id="rId1"/>
    <sheet name="Bs y Serv ok" sheetId="22" r:id="rId2"/>
    <sheet name="Referencias" sheetId="16" r:id="rId3"/>
  </sheets>
  <definedNames>
    <definedName name="_xlnm._FilterDatabase" localSheetId="1" hidden="1">'Bs y Serv ok'!$A$8:$O$18</definedName>
    <definedName name="_xlnm._FilterDatabase" localSheetId="0" hidden="1">Obras!$A$10:$T$81</definedName>
    <definedName name="_xlnm.Print_Area" localSheetId="1">'Bs y Serv ok'!$A$1:$N$18</definedName>
    <definedName name="_xlnm.Print_Area" localSheetId="0">Obras!$A$1:$S$81</definedName>
    <definedName name="_xlnm.Print_Titles" localSheetId="0">Obras!$1:$10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J9" i="22" s="1"/>
  <c r="I17" i="22"/>
  <c r="N17" i="22" s="1"/>
  <c r="I12" i="22"/>
  <c r="L12" i="22" s="1"/>
  <c r="H18" i="22"/>
  <c r="G18" i="22"/>
  <c r="F18" i="22"/>
  <c r="E18" i="22"/>
  <c r="J12" i="22" l="1"/>
  <c r="K12" i="22"/>
  <c r="M12" i="22"/>
  <c r="N12" i="22"/>
  <c r="M17" i="22"/>
  <c r="K17" i="22"/>
  <c r="L17" i="22"/>
  <c r="K9" i="22"/>
  <c r="N9" i="22"/>
  <c r="M9" i="22"/>
  <c r="I11" i="22"/>
  <c r="I15" i="22"/>
  <c r="J15" i="22" s="1"/>
  <c r="J17" i="22"/>
  <c r="L9" i="22"/>
  <c r="I16" i="22"/>
  <c r="N16" i="22" s="1"/>
  <c r="I14" i="22"/>
  <c r="N14" i="22" s="1"/>
  <c r="I13" i="22"/>
  <c r="I10" i="22"/>
  <c r="L16" i="22" l="1"/>
  <c r="K16" i="22"/>
  <c r="M13" i="22"/>
  <c r="N13" i="22"/>
  <c r="M14" i="22"/>
  <c r="J16" i="22"/>
  <c r="L14" i="22"/>
  <c r="J14" i="22"/>
  <c r="L11" i="22"/>
  <c r="N11" i="22"/>
  <c r="K11" i="22"/>
  <c r="K13" i="22"/>
  <c r="L15" i="22"/>
  <c r="J13" i="22"/>
  <c r="K15" i="22"/>
  <c r="K14" i="22"/>
  <c r="J11" i="22"/>
  <c r="K10" i="22"/>
  <c r="L10" i="22"/>
  <c r="M10" i="22"/>
  <c r="N10" i="22"/>
  <c r="J10" i="22"/>
  <c r="N15" i="22"/>
  <c r="I18" i="22"/>
  <c r="M15" i="22"/>
  <c r="M11" i="22"/>
  <c r="M16" i="22"/>
  <c r="L13" i="22"/>
  <c r="N51" i="19" l="1"/>
  <c r="N47" i="19" l="1"/>
  <c r="Q47" i="19" s="1"/>
  <c r="N71" i="19"/>
  <c r="S71" i="19" s="1"/>
  <c r="N61" i="19"/>
  <c r="S61" i="19" s="1"/>
  <c r="N41" i="19"/>
  <c r="N68" i="19"/>
  <c r="N60" i="19"/>
  <c r="Q60" i="19" s="1"/>
  <c r="N40" i="19"/>
  <c r="P40" i="19" s="1"/>
  <c r="N59" i="19"/>
  <c r="O59" i="19" s="1"/>
  <c r="N67" i="19"/>
  <c r="Q67" i="19" s="1"/>
  <c r="R47" i="19"/>
  <c r="N63" i="19"/>
  <c r="N58" i="19"/>
  <c r="N77" i="19"/>
  <c r="N57" i="19"/>
  <c r="N54" i="19"/>
  <c r="N70" i="19"/>
  <c r="N50" i="19"/>
  <c r="N53" i="19"/>
  <c r="N49" i="19"/>
  <c r="R49" i="19" s="1"/>
  <c r="N76" i="19"/>
  <c r="N73" i="19"/>
  <c r="N48" i="19"/>
  <c r="N43" i="19"/>
  <c r="N55" i="19"/>
  <c r="N69" i="19"/>
  <c r="Q69" i="19" s="1"/>
  <c r="N66" i="19"/>
  <c r="N74" i="19"/>
  <c r="N65" i="19"/>
  <c r="R51" i="19"/>
  <c r="S51" i="19"/>
  <c r="O51" i="19"/>
  <c r="P51" i="19"/>
  <c r="Q51" i="19"/>
  <c r="N46" i="19"/>
  <c r="N45" i="19"/>
  <c r="Q45" i="19" s="1"/>
  <c r="N42" i="19"/>
  <c r="N75" i="19"/>
  <c r="N56" i="19"/>
  <c r="N44" i="19"/>
  <c r="P47" i="19"/>
  <c r="N64" i="19"/>
  <c r="Q64" i="19" s="1"/>
  <c r="N72" i="19"/>
  <c r="N52" i="19"/>
  <c r="P52" i="19" s="1"/>
  <c r="O47" i="19"/>
  <c r="S59" i="19" l="1"/>
  <c r="P59" i="19"/>
  <c r="S67" i="19"/>
  <c r="O61" i="19"/>
  <c r="P60" i="19"/>
  <c r="R61" i="19"/>
  <c r="R71" i="19"/>
  <c r="P71" i="19"/>
  <c r="P61" i="19"/>
  <c r="S47" i="19"/>
  <c r="Q68" i="19"/>
  <c r="R59" i="19"/>
  <c r="Q59" i="19"/>
  <c r="S68" i="19"/>
  <c r="Q61" i="19"/>
  <c r="O58" i="19"/>
  <c r="R68" i="19"/>
  <c r="Q77" i="19"/>
  <c r="O67" i="19"/>
  <c r="O40" i="19"/>
  <c r="S41" i="19"/>
  <c r="P68" i="19"/>
  <c r="R67" i="19"/>
  <c r="Q40" i="19"/>
  <c r="Q71" i="19"/>
  <c r="O71" i="19"/>
  <c r="O60" i="19"/>
  <c r="R40" i="19"/>
  <c r="P57" i="19"/>
  <c r="S40" i="19"/>
  <c r="S60" i="19"/>
  <c r="R77" i="19"/>
  <c r="P73" i="19"/>
  <c r="Q73" i="19"/>
  <c r="S73" i="19"/>
  <c r="R72" i="19"/>
  <c r="O68" i="19"/>
  <c r="O66" i="19"/>
  <c r="S49" i="19"/>
  <c r="Q76" i="19"/>
  <c r="Q49" i="19"/>
  <c r="S65" i="19"/>
  <c r="S76" i="19"/>
  <c r="P65" i="19"/>
  <c r="S58" i="19"/>
  <c r="R65" i="19"/>
  <c r="P58" i="19"/>
  <c r="Q65" i="19"/>
  <c r="P76" i="19"/>
  <c r="R76" i="19"/>
  <c r="P67" i="19"/>
  <c r="P77" i="19"/>
  <c r="P72" i="19"/>
  <c r="S66" i="19"/>
  <c r="S53" i="19"/>
  <c r="O76" i="19"/>
  <c r="S74" i="19"/>
  <c r="R66" i="19"/>
  <c r="Q74" i="19"/>
  <c r="P74" i="19"/>
  <c r="O52" i="19"/>
  <c r="P66" i="19"/>
  <c r="Q66" i="19"/>
  <c r="R58" i="19"/>
  <c r="R60" i="19"/>
  <c r="Q50" i="19"/>
  <c r="P45" i="19"/>
  <c r="O74" i="19"/>
  <c r="R57" i="19"/>
  <c r="R70" i="19"/>
  <c r="S50" i="19"/>
  <c r="Q58" i="19"/>
  <c r="Q53" i="19"/>
  <c r="Q57" i="19"/>
  <c r="S70" i="19"/>
  <c r="P49" i="19"/>
  <c r="O57" i="19"/>
  <c r="R56" i="19"/>
  <c r="Q41" i="19"/>
  <c r="O49" i="19"/>
  <c r="R43" i="19"/>
  <c r="O54" i="19"/>
  <c r="O41" i="19"/>
  <c r="R74" i="19"/>
  <c r="O69" i="19"/>
  <c r="S48" i="19"/>
  <c r="R50" i="19"/>
  <c r="O46" i="19"/>
  <c r="O50" i="19"/>
  <c r="O77" i="19"/>
  <c r="S57" i="19"/>
  <c r="R41" i="19"/>
  <c r="Q70" i="19"/>
  <c r="R48" i="19"/>
  <c r="S43" i="19"/>
  <c r="S77" i="19"/>
  <c r="P41" i="19"/>
  <c r="S69" i="19"/>
  <c r="R52" i="19"/>
  <c r="O70" i="19"/>
  <c r="P43" i="19"/>
  <c r="O56" i="19"/>
  <c r="P55" i="19"/>
  <c r="Q63" i="19"/>
  <c r="O72" i="19"/>
  <c r="O45" i="19"/>
  <c r="O55" i="19"/>
  <c r="R64" i="19"/>
  <c r="R54" i="19"/>
  <c r="O53" i="19"/>
  <c r="Q75" i="19"/>
  <c r="R55" i="19"/>
  <c r="P53" i="19"/>
  <c r="P44" i="19"/>
  <c r="S63" i="19"/>
  <c r="P63" i="19"/>
  <c r="O63" i="19"/>
  <c r="Q55" i="19"/>
  <c r="O48" i="19"/>
  <c r="Q54" i="19"/>
  <c r="P48" i="19"/>
  <c r="R69" i="19"/>
  <c r="R63" i="19"/>
  <c r="Q72" i="19"/>
  <c r="O44" i="19"/>
  <c r="O43" i="19"/>
  <c r="S54" i="19"/>
  <c r="P54" i="19"/>
  <c r="Q56" i="19"/>
  <c r="Q44" i="19"/>
  <c r="S55" i="19"/>
  <c r="Q43" i="19"/>
  <c r="Q52" i="19"/>
  <c r="O65" i="19"/>
  <c r="P70" i="19"/>
  <c r="R73" i="19"/>
  <c r="O64" i="19"/>
  <c r="O73" i="19"/>
  <c r="R75" i="19"/>
  <c r="P50" i="19"/>
  <c r="P64" i="19"/>
  <c r="P46" i="19"/>
  <c r="R53" i="19"/>
  <c r="P75" i="19"/>
  <c r="Q48" i="19"/>
  <c r="P69" i="19"/>
  <c r="S42" i="19"/>
  <c r="Q42" i="19"/>
  <c r="R44" i="19"/>
  <c r="R42" i="19"/>
  <c r="S52" i="19"/>
  <c r="S72" i="19"/>
  <c r="S45" i="19"/>
  <c r="R45" i="19"/>
  <c r="S46" i="19"/>
  <c r="O42" i="19"/>
  <c r="S64" i="19"/>
  <c r="R46" i="19"/>
  <c r="Q46" i="19"/>
  <c r="S56" i="19"/>
  <c r="P56" i="19"/>
  <c r="P42" i="19"/>
  <c r="S44" i="19"/>
  <c r="S75" i="19"/>
  <c r="O75" i="19"/>
  <c r="N80" i="19" l="1"/>
  <c r="N79" i="19"/>
  <c r="N78" i="19"/>
  <c r="N29" i="19"/>
  <c r="N28" i="19"/>
  <c r="N38" i="19"/>
  <c r="N39" i="19"/>
  <c r="N37" i="19"/>
  <c r="N36" i="19"/>
  <c r="N35" i="19"/>
  <c r="N34" i="19"/>
  <c r="N33" i="19"/>
  <c r="N27" i="19"/>
  <c r="N24" i="19"/>
  <c r="N17" i="19"/>
  <c r="N23" i="19"/>
  <c r="N22" i="19"/>
  <c r="N21" i="19"/>
  <c r="N20" i="19"/>
  <c r="N19" i="19"/>
  <c r="N18" i="19"/>
  <c r="N12" i="19"/>
  <c r="N13" i="19"/>
  <c r="N11" i="19"/>
  <c r="N16" i="19"/>
  <c r="N15" i="19"/>
  <c r="N14" i="19"/>
  <c r="N26" i="19"/>
  <c r="N32" i="19"/>
  <c r="N31" i="19"/>
  <c r="Q13" i="19" l="1"/>
  <c r="O79" i="19"/>
  <c r="P37" i="19"/>
  <c r="O39" i="19"/>
  <c r="R38" i="19"/>
  <c r="Q29" i="19"/>
  <c r="Q11" i="19"/>
  <c r="S78" i="19"/>
  <c r="Q23" i="19"/>
  <c r="Q27" i="19"/>
  <c r="O33" i="19"/>
  <c r="Q34" i="19"/>
  <c r="O26" i="19"/>
  <c r="Q36" i="19"/>
  <c r="Q17" i="19"/>
  <c r="R15" i="19"/>
  <c r="S22" i="19"/>
  <c r="O14" i="19"/>
  <c r="P31" i="19"/>
  <c r="P32" i="19"/>
  <c r="S12" i="19"/>
  <c r="Q18" i="19"/>
  <c r="Q19" i="19"/>
  <c r="O20" i="19"/>
  <c r="Q21" i="19"/>
  <c r="R24" i="19"/>
  <c r="R11" i="19"/>
  <c r="S11" i="19"/>
  <c r="Q12" i="19"/>
  <c r="R12" i="19"/>
  <c r="O32" i="19"/>
  <c r="R19" i="19"/>
  <c r="P79" i="19"/>
  <c r="S19" i="19"/>
  <c r="Q79" i="19"/>
  <c r="R79" i="19"/>
  <c r="S27" i="19"/>
  <c r="S79" i="19"/>
  <c r="P20" i="19"/>
  <c r="Q32" i="19"/>
  <c r="O19" i="19"/>
  <c r="P19" i="19"/>
  <c r="S32" i="19"/>
  <c r="O11" i="19"/>
  <c r="S21" i="19"/>
  <c r="R32" i="19"/>
  <c r="O27" i="19"/>
  <c r="P11" i="19"/>
  <c r="R78" i="19"/>
  <c r="O78" i="19"/>
  <c r="S39" i="19"/>
  <c r="O28" i="19"/>
  <c r="Q28" i="19"/>
  <c r="S28" i="19"/>
  <c r="R28" i="19"/>
  <c r="P28" i="19"/>
  <c r="P13" i="19"/>
  <c r="R17" i="19"/>
  <c r="P35" i="19"/>
  <c r="R35" i="19"/>
  <c r="Q35" i="19"/>
  <c r="S35" i="19"/>
  <c r="R33" i="19"/>
  <c r="S33" i="19"/>
  <c r="Q33" i="19"/>
  <c r="P33" i="19"/>
  <c r="O80" i="19"/>
  <c r="S80" i="19"/>
  <c r="O38" i="19"/>
  <c r="S17" i="19"/>
  <c r="O31" i="19"/>
  <c r="S31" i="19"/>
  <c r="R31" i="19"/>
  <c r="Q31" i="19"/>
  <c r="S20" i="19"/>
  <c r="Q20" i="19"/>
  <c r="Q38" i="19"/>
  <c r="O12" i="19"/>
  <c r="P12" i="19"/>
  <c r="R21" i="19"/>
  <c r="P24" i="19"/>
  <c r="R18" i="19"/>
  <c r="R36" i="19"/>
  <c r="S18" i="19"/>
  <c r="S36" i="19"/>
  <c r="P18" i="19"/>
  <c r="O23" i="19"/>
  <c r="R23" i="19"/>
  <c r="P78" i="19"/>
  <c r="O18" i="19"/>
  <c r="S24" i="19"/>
  <c r="S23" i="19"/>
  <c r="P39" i="19"/>
  <c r="Q78" i="19"/>
  <c r="P36" i="19"/>
  <c r="Q39" i="19"/>
  <c r="R27" i="19"/>
  <c r="R39" i="19"/>
  <c r="R13" i="19"/>
  <c r="O13" i="19"/>
  <c r="S13" i="19"/>
  <c r="S38" i="19"/>
  <c r="P38" i="19"/>
  <c r="O22" i="19"/>
  <c r="Q15" i="19"/>
  <c r="Q22" i="19"/>
  <c r="S15" i="19"/>
  <c r="R22" i="19"/>
  <c r="O36" i="19"/>
  <c r="P26" i="19"/>
  <c r="P15" i="19"/>
  <c r="P22" i="19"/>
  <c r="S29" i="19"/>
  <c r="O29" i="19"/>
  <c r="R29" i="19"/>
  <c r="R14" i="19"/>
  <c r="Q14" i="19"/>
  <c r="P14" i="19"/>
  <c r="S14" i="19"/>
  <c r="Q16" i="19"/>
  <c r="P16" i="19"/>
  <c r="O16" i="19"/>
  <c r="S16" i="19"/>
  <c r="R16" i="19"/>
  <c r="P29" i="19"/>
  <c r="O21" i="19"/>
  <c r="P21" i="19"/>
  <c r="O15" i="19"/>
  <c r="S26" i="19"/>
  <c r="R26" i="19"/>
  <c r="Q26" i="19"/>
  <c r="R34" i="19"/>
  <c r="Q37" i="19"/>
  <c r="P80" i="19"/>
  <c r="S34" i="19"/>
  <c r="R37" i="19"/>
  <c r="Q80" i="19"/>
  <c r="O24" i="19"/>
  <c r="S37" i="19"/>
  <c r="R80" i="19"/>
  <c r="R20" i="19"/>
  <c r="P23" i="19"/>
  <c r="O17" i="19"/>
  <c r="Q24" i="19"/>
  <c r="P27" i="19"/>
  <c r="O35" i="19"/>
  <c r="P17" i="19"/>
  <c r="P34" i="19"/>
  <c r="O37" i="19"/>
  <c r="O34" i="19"/>
  <c r="N30" i="19" l="1"/>
  <c r="P30" i="19" l="1"/>
  <c r="R30" i="19"/>
  <c r="Q30" i="19"/>
  <c r="O30" i="19"/>
  <c r="S30" i="19"/>
  <c r="N25" i="19" l="1"/>
  <c r="R25" i="19" l="1"/>
  <c r="Q25" i="19"/>
  <c r="O25" i="19"/>
  <c r="S25" i="19"/>
  <c r="P25" i="19"/>
  <c r="N62" i="19" l="1"/>
  <c r="S62" i="19" l="1"/>
  <c r="N81" i="19"/>
  <c r="R62" i="19"/>
  <c r="Q62" i="19"/>
  <c r="P62" i="19"/>
  <c r="O62" i="19"/>
</calcChain>
</file>

<file path=xl/sharedStrings.xml><?xml version="1.0" encoding="utf-8"?>
<sst xmlns="http://schemas.openxmlformats.org/spreadsheetml/2006/main" count="379" uniqueCount="205">
  <si>
    <t>Construcción de Acueducto Vipos - Tucumán (BID 5578 OC-AR)</t>
  </si>
  <si>
    <t>Dirección Nacional de Vialidad</t>
  </si>
  <si>
    <t>Remodelación y Mantenimiento Residencia Oficial en Washington</t>
  </si>
  <si>
    <t>Ministerio de Salud</t>
  </si>
  <si>
    <t>Consejo de la Magistratura</t>
  </si>
  <si>
    <t>Travesía Urbana, Ruta Nacional N° 5; Tramo: Travesía Mercedes. Provincia de Buenos Aires</t>
  </si>
  <si>
    <t>Ministerio de Economía</t>
  </si>
  <si>
    <t>Ministerio de Defensa</t>
  </si>
  <si>
    <t>Infraestructura Económica y Social</t>
  </si>
  <si>
    <t>Consolidación Urbana, Mejoramiento de Barrios y Puesta en Valor de Centralidades</t>
  </si>
  <si>
    <t>Mantenimiento por Sistema Modular</t>
  </si>
  <si>
    <t>No Clasificado</t>
  </si>
  <si>
    <t>Desarrollos y Suministros para la Energía Nuclear</t>
  </si>
  <si>
    <t>Interprovincial</t>
  </si>
  <si>
    <t>Ministerio de Relaciones Exteriores, Comercio Internacional y Culto</t>
  </si>
  <si>
    <t>Poder Judicial de la Nación</t>
  </si>
  <si>
    <t>Actividades Centrales</t>
  </si>
  <si>
    <t>Ministerio Público</t>
  </si>
  <si>
    <t>Desarrollo de la Infraestructura Hidráulica</t>
  </si>
  <si>
    <t>Apoyo para la Expansión de la Infraestructura para Agua y Saneamiento</t>
  </si>
  <si>
    <t>Logística de la Defensa</t>
  </si>
  <si>
    <t>Presidencia de la Nación</t>
  </si>
  <si>
    <t>Sindicatura General de la Nación</t>
  </si>
  <si>
    <t>Formulación y Ejecución de Políticas de Transporte Terrestre</t>
  </si>
  <si>
    <t>Ciudad Autónoma de Buenos Aires</t>
  </si>
  <si>
    <t>Justicia Federal</t>
  </si>
  <si>
    <t>Área Cámara Mendoza</t>
  </si>
  <si>
    <t>Provincia de San Juan</t>
  </si>
  <si>
    <t>Área Cámara General Roca</t>
  </si>
  <si>
    <t>Provincia de Río Negro</t>
  </si>
  <si>
    <t>Área Cámara Tucumán</t>
  </si>
  <si>
    <t>Provincia de Tucumán</t>
  </si>
  <si>
    <t>Provincia de Tierra del Fuego, Antártida e Islas del Atlántico Sur</t>
  </si>
  <si>
    <t>Corte Suprema de Justicia de la Nación</t>
  </si>
  <si>
    <t>Pericias Judiciales</t>
  </si>
  <si>
    <t>Justicia de Máxima Instancia</t>
  </si>
  <si>
    <t>Provincia del Chubut</t>
  </si>
  <si>
    <t>Provincia de Salta</t>
  </si>
  <si>
    <t>Provincia de Santa Fe</t>
  </si>
  <si>
    <t>Provincia de Buenos Aires</t>
  </si>
  <si>
    <t>Provincia de Catamarca</t>
  </si>
  <si>
    <t>Provincia de Corrientes</t>
  </si>
  <si>
    <t>Provincia del Chaco</t>
  </si>
  <si>
    <t>Provincia de Formosa</t>
  </si>
  <si>
    <t>Provincia de La Pampa</t>
  </si>
  <si>
    <t>Provincia de La Rioja</t>
  </si>
  <si>
    <t>Provincia de Misiones</t>
  </si>
  <si>
    <t>Provincia del Neuquén</t>
  </si>
  <si>
    <t>Provincia de Santa Cruz</t>
  </si>
  <si>
    <t>Defensoría General de la Nación</t>
  </si>
  <si>
    <t>Representación, Defensa y Curatela Pública Oficial</t>
  </si>
  <si>
    <t>Control Interno del Poder Ejecutivo Nacional</t>
  </si>
  <si>
    <t>Comisión Nacional de Energía Atómica</t>
  </si>
  <si>
    <t>Coordinación del Plan Nacional de Medicina</t>
  </si>
  <si>
    <t>Provincia de Jujuy</t>
  </si>
  <si>
    <t>Actividades Comunes a los Programas 16, 19 y 23</t>
  </si>
  <si>
    <t>Ministerio de Seguridad Nacional</t>
  </si>
  <si>
    <t>Coordinación Institucional del Ministerio de Seguridad y Fuerzas Policiales y de Seguridad</t>
  </si>
  <si>
    <t>Prefectura Naval Argentina (PNA)</t>
  </si>
  <si>
    <t>Policía de Seguridad de la Navegación</t>
  </si>
  <si>
    <t>Estado Mayor General del Ejército Argentino (EMGE)</t>
  </si>
  <si>
    <t>Alistamiento Operacional del Ejército</t>
  </si>
  <si>
    <t>Subsecretaría de Planeamiento Operativo y Servicio Logístico de la Defensa</t>
  </si>
  <si>
    <t>Estado Mayor General de la Armada Argentina (EMGA)</t>
  </si>
  <si>
    <t>Alistamiento Operacional de la Armada</t>
  </si>
  <si>
    <t>Estado Mayor General de la Fuerza Aérea Argentina (EMGFA)</t>
  </si>
  <si>
    <t>Alistamiento Operacional de la Fuerza Aérea</t>
  </si>
  <si>
    <t>Desarrollo de Infraestructura Penitenciaria y de Servicios de Seguridad Interior y Defensa</t>
  </si>
  <si>
    <t>Mantenimiento en Rutas Nacionales</t>
  </si>
  <si>
    <t>Obras de Conservación Mejorativa - Fase IV</t>
  </si>
  <si>
    <t>Redes de Mantenimiento en el Distrito Jujuy</t>
  </si>
  <si>
    <t>Redes de Mantenimiento en el Distrito Santa Fe</t>
  </si>
  <si>
    <t>Redes de Mantenimiento en el Distrito La Rioja</t>
  </si>
  <si>
    <t>Redes de Mantenimiento en el Distrito Catamarca</t>
  </si>
  <si>
    <t>Redes de Mantenimiento en el Distrito Neuquén</t>
  </si>
  <si>
    <t>Redes de Mantenimiento en el Distrito Chubut</t>
  </si>
  <si>
    <t>Redes de Mantenimiento en el Distrito Santa Cruz</t>
  </si>
  <si>
    <t>Redes de Mantenimiento en el Distrito Tierra del Fuego</t>
  </si>
  <si>
    <t>Ejecución Obras de Seguridad en Rutas Nacionales</t>
  </si>
  <si>
    <t>Obras de Seguridad en Distrito Buenos Aires</t>
  </si>
  <si>
    <t>Obras de Seguridad en Distrito Tucumán</t>
  </si>
  <si>
    <t>Mantenimiento y Reparación de Obras de Arte</t>
  </si>
  <si>
    <t>Mantenimiento y Reparación de Obras de Arte en 7°Distrito - Santa Fe</t>
  </si>
  <si>
    <t>Mantenimiento de Obras de Arte en 15º Distrito - Misiones</t>
  </si>
  <si>
    <t>Mantenimiento y Reparación de Obras de Arte en 22°Distrito - Formosa</t>
  </si>
  <si>
    <t>Mantenimiento y Reparación de Obras de Arte en 23°Distrito - Santa Cruz</t>
  </si>
  <si>
    <t>Construcciones Viales</t>
  </si>
  <si>
    <t>Construcción de Autopistas y Autovías</t>
  </si>
  <si>
    <t>Construcción de Túneles y Puentes Grandes</t>
  </si>
  <si>
    <t>Construcción de Rutas Nuevas y Obras de Pavimentación</t>
  </si>
  <si>
    <t>Reparación y Construcción de Puentes y Alcantarillas</t>
  </si>
  <si>
    <t>Rehabilitación y Repavimentación Viales</t>
  </si>
  <si>
    <t>Contratos de Recuperación y Mantenimiento</t>
  </si>
  <si>
    <t>Repavimentación de Rutas Nacionales</t>
  </si>
  <si>
    <t>Administración Nacional de Aviación Civil</t>
  </si>
  <si>
    <t>Regulación, Fiscalización y Administración de la Aviación Civil</t>
  </si>
  <si>
    <t>Administración Nacional de Establecimientos de Salud</t>
  </si>
  <si>
    <t>Atención Especializada en Rehabilitación y Cuidados Paliativos</t>
  </si>
  <si>
    <t>CON INCIDENCIA EN EJERCICIOS FUTUROS</t>
  </si>
  <si>
    <t>REFERENCIAS DE LOS CÓDIGOS DE LOS CUADROS</t>
  </si>
  <si>
    <t>JUR.</t>
  </si>
  <si>
    <t>SERVICIO</t>
  </si>
  <si>
    <t>PROGRAMA-SUBPROGRAMA</t>
  </si>
  <si>
    <t>DENOMINACIÓN</t>
  </si>
  <si>
    <t>TOTAL</t>
  </si>
  <si>
    <t>Planillas Anexas al  Artículo 11</t>
  </si>
  <si>
    <t xml:space="preserve"> </t>
  </si>
  <si>
    <t>CONTRATACIÓN DE OBRAS DE INVERSIÓN</t>
  </si>
  <si>
    <t>JURISDICCIÓN</t>
  </si>
  <si>
    <t>PROGRAMA</t>
  </si>
  <si>
    <t>SUBPROGRAMA</t>
  </si>
  <si>
    <t>PROYECTO</t>
  </si>
  <si>
    <t>OBRA</t>
  </si>
  <si>
    <t>OBRA DE INVERSIÓN</t>
  </si>
  <si>
    <t>AVANCE (en porcentaje)</t>
  </si>
  <si>
    <t>RESTO</t>
  </si>
  <si>
    <t>Área Cámara de la Plata</t>
  </si>
  <si>
    <t>Área Cámara Bahía Blanca</t>
  </si>
  <si>
    <t>CONTRATACIÓN DE OBRAS DE INVERSIÓN, BIENES Y SERVICIOS</t>
  </si>
  <si>
    <t>Adecuación Integral del Edificio Sede del Juzgado Federal N°2 de San Juan, Entre Ríos Sur 282, Provincia de San Juan</t>
  </si>
  <si>
    <t>Ampliación del Edificio con destino al Juzgado Federal N°3 Tucumán, Congreso N°319 – Tucumán</t>
  </si>
  <si>
    <t>Readecuación y Refuncionalización Integral de la Morgue Judicial - Etapa I - PB 1 con Acceso a Viamonte 2151 - CABA</t>
  </si>
  <si>
    <t>Restauración de fachadas interiores de azoteas - Etapa II - Palacio de Justicia, Talcahuano 550 CABA</t>
  </si>
  <si>
    <t>Remodelación y ampliación del edificio sede de la ciudad de Neuquén, Provincia de Neuquén</t>
  </si>
  <si>
    <t>Exterior</t>
  </si>
  <si>
    <t>Restauración y Puesta en Valor Residencia Oficial Embajada en Canadá</t>
  </si>
  <si>
    <t>Acceso al Hábitat y Abordaje Integral para el Mejoramiento de Barrios Populares</t>
  </si>
  <si>
    <t>Obra de Conservación Mejorativa - Bacheo y Carpeta RN 237 Tramo: Ea. Alicura 9 Km (D) - A. Limay Chico. Provincia de Neuquén</t>
  </si>
  <si>
    <t>Construcción de Variante de Paso Por La Ciudad de Corrientes En Ruta Nacional N° 12. Provincia de Corrientes.</t>
  </si>
  <si>
    <t>Construcción de Variante de Paso Ciudad de Resistencia En Ruta Nacional N° 11. Provincia Del Chaco</t>
  </si>
  <si>
    <t>Soterramiento de Calzada Ruta Nacional N° 12, Tramo: Av. Las Heras - Av. Tomás Guido (Posadas), Sección: Km. 1340,35 - Km. 1341,13, Provincia de Misiones.</t>
  </si>
  <si>
    <t>Construcción de Puente Sobre Aº Zanjón y Accesos Sobre Ruta Nacional N° 34, Tramo: Rio Grande - Rio Ledesma, Provincia de Jujuy.</t>
  </si>
  <si>
    <t>Construcción de Puente Ruta Nacional N° 35, Tramo: Km. 64,92 (Arroyo Chasico). Bahía Blanca. Provincia de Buenos Aires.</t>
  </si>
  <si>
    <t>Recuperación de la Capacidad Operativa de la Compuerta Flotante del Dique Nº 1, de la BNPB, Provincia de Buenos Aires.</t>
  </si>
  <si>
    <t>Readecuación y Mejora de los Edificios 5 y 13, Impermeabilización de Techos y Actualización de los Tableros Eléctricos del Centro Atómico Constituyentes - San Martín - Provincia de Buenos Aires</t>
  </si>
  <si>
    <t>Adecuación y Acondicionamiento de los Reactores Nucleares de Investigación RA-0, RA-1, RA-4 y RA-6 – Provincias de Buenos Aires, Córdoba, Río Negro y Santa Fe</t>
  </si>
  <si>
    <t>Desarrollo de la Producción y Uso de Radioisótopos Emisores de Partículas Alfa y sus Radiofármacos para Terapia del Cáncer. Ac-225 y Bi-213 en Ciclotrones de Media-Alta Energía</t>
  </si>
  <si>
    <t>Ampliación y Adecuación de Construcción Existente. Juzgado Federal y Tribunal Oral Criminal Federal de Santa Rosa - Av. San Martín Oeste 153 Santa Rosa, La Pampa</t>
  </si>
  <si>
    <t>Conservación Mejorativa, Ruta Nacional N° 38, Tramo: Bazan - Lte. con Catamarca, Sección: Km. 460,33 - Km. 506,02, Provincia de La Rioja</t>
  </si>
  <si>
    <t>Conservación Mejorativa, Ruta Nacional N° 151, Tramo: Lte. Con Río Negro - Emp. R.N.N°143, Sección: Km. 150,18 – Km. 315,75, Provincia de La Pampa</t>
  </si>
  <si>
    <t>Mantenimiento Rutinario (TFO) 2025 - 2026 Provincia de Jujuy. Ruta Nacional N° 40 y Ruta Nacional N° 52, Tramo: A° Churcalito - Lte. con Chile / T-01: Cga. Paicone - Lte, con Bolivia / T-01: Lte. con Salta - La Quiaca. Provincia de Jujuy</t>
  </si>
  <si>
    <t>Conservación de Rutina, Ruta Nacional N° 11, Tramo: Rosario (Emp. RN A008) - Santa Fe (Emp RN A012), Sección: Km. 314,44 - Km. 464,53, Provincia de Santa Fe</t>
  </si>
  <si>
    <t>Conservación Mejorativa, Sistema Modular, Ruta Nacional N° 33, Tramo: Sancti Spiritu - Emp. R.N. Nº A008 -B/N Avda. Circunvalación de Rosario, Sección: Km 607.92- Km 791.05, Provincia de Santa Fe.</t>
  </si>
  <si>
    <t>Reciclado y Bacheo de Carpeta de Concreto Asfaltico, Reparación de Losas de Hormigón y Mantenimiento de Banquinas, Ruta Nacional N° 178, Tramo: Emp. Ruta Nacional N° 33 - Las Rosas, Sección: Km 145,900 - Km 167,295, Provincia de Santa Fe.</t>
  </si>
  <si>
    <t>Obra de Mantenimiento En Ruta Nacional N° 76, Tramo: Emp. Con RN N°150 - Emp. RN 40 (V. Unión), Sección: Km 33,66 - Km 40,66; S2: Km 75,83 - Km 112,74, Provincia de La Rioja.</t>
  </si>
  <si>
    <t>Repavimentación de Calzada con Reconstrucción y Pavimentación de Banquinas, RN N°38, Límite La Rioja/Catamarca - Rio Ongoli, Km 506,02 - Km 570,24, Provincia de Catamarca</t>
  </si>
  <si>
    <t>Mantenimiento de Rutina por Sistema Modular en Ruta Nacional N° 237 y 40, Tramo: A° Limay Chico (Pte) - Emp. RN 40 (Ex RN 231) / Lte. R.Negro/Neuquén - Emp. RN 231, Sección: Prog. 1563,16 - Prog. 1630,52. Provincia de Neuquén.</t>
  </si>
  <si>
    <t>Obra de Mantenimiento en Ruta Nacional N° 3, Tramo: EA. Laguna Grande - Emp. RP 27, Seccion: Prog. 1729,26 - Prog. 1784,25. Provincia de Chubut</t>
  </si>
  <si>
    <t>Transferencias de Funciones Operativas en la Pcia.De Santa Cruz - RN 0003;RN 0040; 0281; 0288; 0293, Tramo: Caleta Olivia (Sal) - Emp. Rp N° 57 / T-02: Puente Blanco - Lte. Santa Cruz / Chubut / T-03: Empalme R.N. Nº 3 - Puerto Deseado / T-04: Puerto Punta Quilla - Emp. Ruta Nac. Nº 40 (Tres Lagos)</t>
  </si>
  <si>
    <t>Sistema Modular de Mantenimiento, Ruta Nacional N° 40, Tramo: Abra de Acay – San Antonio de Los Cobres, Sección: Km. 4601,00 – Km. 4630,87 - Provincia de Salta</t>
  </si>
  <si>
    <t>Obras de Seguridad Sobre Rutas Nacionales N° 9 y N° 38, Tramo: Monteros - Ciudad de Tucuman / T-02: S. M. de Tucuman RN N° 38 - R.P. N° 347, Provincia de Tucumán.</t>
  </si>
  <si>
    <t>Ruta Nacional N° 11, Tramo: Las Garzas - Las Toscas, Conservación Mejorativa Del Puente S/ A° El Ceibalito. Provincia de Santa Fe.</t>
  </si>
  <si>
    <t>Obra de Conservación Mantenimiento y Refuerzo de Puentes S/ A° Ita-Curuzú, Ruta Nacional N° 12, Prog.: 1509,85 y S/ A° Caraguatay Prog.: 1516,18. Provincia de Misiones.</t>
  </si>
  <si>
    <t>Río Bermejo - Defensa de Márgen Lado Formosa, Ruta 95, Tramo: Castelli – Límite Chaco/Formosa, Sección: Km 1.278,90 – Km 1.288,31, Provincia de Formosa</t>
  </si>
  <si>
    <t>Obra de Reparación Integral de Los Tableros de Los Puentes Sobre El Rio Santa Cruz. Ruta Nacional N° 3 - Tramo: Cmte. Piedra Buena RN 288 - Emp. Rp 9. Sección: Km. 2.374,72 - Km. 2.375,27-, Provincia de Santa Cruz</t>
  </si>
  <si>
    <t>Construcción de Terceros Carriles En RNn°9: Autopista Buenos Aires - Rosario; Tramo: RNn° A-008 - RNn° A012; Sección: Km 278,28 (Alvear) - Km 287,50 (Rosario); Provincia de Santa Fe.</t>
  </si>
  <si>
    <t>Ruta Nacional N° 22, Tramo: Bs.As./La Pampa - La Pampa / Río Negro, Sección: Km 857.11- Km 857.23, Tipo de Obra: Mantenimiento Puente S/ Río Colorado, Provincia de La Pampa</t>
  </si>
  <si>
    <t>Construcción de Dos puentes nuevos sobre el Rio Santa Cruz en Ruta Nacional N° 3. Provincia de Santa Cruz</t>
  </si>
  <si>
    <t>Construcción de Puente s/canal Maldonado sobre Ruta Nacional N° 3, Bahia Blanca, Provincia de Buenos Aires.</t>
  </si>
  <si>
    <t>Construcción de viviendas sustentables en zona bioclimática Muy Cálido – Puerto Iguazú – Misiones (GEF 4861)</t>
  </si>
  <si>
    <t>Construcción de viviendas sustentables en zona bioclimática Cálido – Zona IIb – Paso de los Libres – Corrientes (GEF 4861)</t>
  </si>
  <si>
    <t>Construcción de viviendas sustentables en zona bioclimática Templado Cálido – Zona IIIa – Marcos Paz – Buenos Aires (GEF 4861)</t>
  </si>
  <si>
    <t>Construcción de Acueducto y dos Plantas Potabilizadoras - Provincias de Catamarca (QUIROS) y Santiago del Estero (FRIAS) (BID 5578/OC-AR)</t>
  </si>
  <si>
    <t>Obra de Repavimentación y Mantenimiento, Tramo: Lte. Tucumán/Catamarca - Aguilares</t>
  </si>
  <si>
    <t>Construcción de un Muelle, para ampliar la Capacidad Operativa de la Base Antártica Conjunta PETREL, ubicada en el Cabo WELLCHNESS, Isla DUNDEE, Territorio Antártico Argentino</t>
  </si>
  <si>
    <t xml:space="preserve"> IMPORTE A DEVENGAR (en miles de pesos)</t>
  </si>
  <si>
    <t>Construccion de Nuevos Puentes Sobre Río Bella Vista y Río Rsmussen En Ruta Nacional Comp B, Provincia de Tierra del Fuego</t>
  </si>
  <si>
    <t>Ampliación y Remodelación del Edificio para la Justicia Federal. - Cámara Federal de Apelaciones General Roca - España 1690, Gral. Roca, Provincia de Río Negro</t>
  </si>
  <si>
    <t>Refuncionalización del Pabellon para el Servicio de Rehabilitación, Provincia de Buenos Aires</t>
  </si>
  <si>
    <t xml:space="preserve">Transferencias de Funciones Operativas en la Pcia. de Tierra Del Fuego - RN 0003; RN 24Ca; RN 24Cb; RN 24Cj, Tramo: Cabo E. Santo (Hito 1 ) – San Sebastían / T-01: Emp. Ruta Nac. N° 24Ck - Dto. Pref. Naval Arg. / T-01: Emp. Ruta Nac. Nº 3 - Ea. Ma. Luisa / T-01: Emp. Ruta Nac. Nº 3 - Lte. C/ Chile </t>
  </si>
  <si>
    <t>CAPITULO  III</t>
  </si>
  <si>
    <t>Planilla Anexa al Artículo  Nº 11 (Continuación)</t>
  </si>
  <si>
    <t>ADQUISICIÓN DE BIENES Y SERVICIOS</t>
  </si>
  <si>
    <t>JURISDICCION</t>
  </si>
  <si>
    <t>BIENES Y SERVICIOS</t>
  </si>
  <si>
    <t>IMPORTE A DEVENGAR                                                                                                                                                       (en miles de pesos)</t>
  </si>
  <si>
    <t>AVANCE FISICO                                                                                                                       (porcentajes)</t>
  </si>
  <si>
    <t>Recuperación del Servicio de Rampa Militar en las 15 Brigadas, Bases y Destacamentos de la Fuerza Aérea Argentina, República Argentina (Programa F-16)</t>
  </si>
  <si>
    <t>Recuperación de la Capacidad de Mantenimiento de Pistas y Helipuertos del Grupo Construcciones, Área Logística Palomar, Provincia de Buenos Aires (Programa F-16)</t>
  </si>
  <si>
    <t>Incorporación de Dispositivos de Protección de la Información para la ampliación de la Subcapacidad de Operaciones de Ciberdefensa.</t>
  </si>
  <si>
    <t>Incorporación de una familia de Vehículos de Exploración en el ámbito nacional.</t>
  </si>
  <si>
    <t>Reconversión de 1(una) Aeronave DAUPHIN AS365N2 a la última versión DAUPHIN AS365N3+ para aumentar la capacidad de la escuadrilla en operaciones de búsqueda y rescate (SAR) en el litoral marítimo y fluvial</t>
  </si>
  <si>
    <t>Incorporación de Equipos de Transporte Anfibio, Equipos Sanitarios, de Comunicaciones y Militar para el sostenimiento y cumplimiento de las funciones y tareas del Grupo de Operaciones Especiales, Moreno-Provincia de Buenos Aires</t>
  </si>
  <si>
    <t>Incorporación de Equipos de Supervivencia (paracaídas) para las fuerzas especiales, GOE y el EMPARFAA (No tripulantes)</t>
  </si>
  <si>
    <t>Incorporación de Paracaídas para Salvaguardar la Vida de los tripulantes de FAA</t>
  </si>
  <si>
    <t>Recuperación y Puesta en valor de 6 Helicópteros modelo H125 de la Gendarmería Nacional</t>
  </si>
  <si>
    <t>Construcción Unidad 36 Complejo Federal de Condenados Agote</t>
  </si>
  <si>
    <t>Cercos Perimetrales (BID N° 2982/OC-AR)</t>
  </si>
  <si>
    <t>Mantenimiento Rutinario (TFO) 2025 - 2026 Provincia de Neuquén, Ruta Nacional N° 242, Tramo: Las Lajas - Lte. con Chile (Po. Pino Hachado).</t>
  </si>
  <si>
    <t>Mantenimiento Rutinario (TFO) 2026 - Provincia de Santa Cruz. Rutas Nacionales N° 3, N° 40, N° 281, N° 288 y N° 293.</t>
  </si>
  <si>
    <t>C.RE.MA. Malla 405A – Obras de Recuperación y Mantenimiento; Tramo: Emp. R.P. N° 13 – General Pinedo, Chaco – Quimilí, Santiago del Estero Etapa 2</t>
  </si>
  <si>
    <t>Remodelación y ampliación del edificio, Juzgado Federal de Junín, Cabrera 222, Junín, Provincia de Buenos Aires</t>
  </si>
  <si>
    <t>Adecuación de edificio adquirido - Juzgado Federal de General Pico - Calle 18 Nº 845, Gral. Pico, Provincia de La Pampa</t>
  </si>
  <si>
    <t>Adecuación Integral Edificio Villarino 2010 CABA</t>
  </si>
  <si>
    <t>Restauración Integral de las Escaleras Interiores N° 8 y 10 y Obras Complementarias del Palacio de Justicia CABA</t>
  </si>
  <si>
    <t>Refuerzo Estructural Parcial, de la Azotea del 7mo piso del Palacio (Etapa IV) CABA</t>
  </si>
  <si>
    <t>Refacción de Patios Interiores del Palacio de Justicia - Patios 5 y 6 CABA</t>
  </si>
  <si>
    <t>Refuerzo Estructural Parcial, de la Azotea del 7mo piso del Palacio (Etapa V) CABA</t>
  </si>
  <si>
    <t>Modernización de un Helicóptero H-3 Sea King de la Armada Argentina - Recuperación de la Capacidad de Reabastecimiento de las Bases Antárticas, Misiones SAR y de Apoyo a la Comunidad, Arsenal Aeronaval Comandante Espora, Provincia de Buenos Aires</t>
  </si>
  <si>
    <t>Duplicacion de Calzada, Obras Faltantes y Complementarias Sobre Ruta Nacional N° 3; Tramo: RN A010 (Acc.Pto Madryn) - Rotonda Norte a Trelew, Provincia del Chubut.</t>
  </si>
  <si>
    <t>Construcción de Obra Basica y Pavimento de Concreto Asfaltico En Ruta Nacional Nº 3, Tramo: Emp Av Alem- Acceso a Parque Nacional Tierra Del Fuego, Sección: Prog. 3061,27 - Prog. 3066,92. Provincia de Tierra del Fuego</t>
  </si>
  <si>
    <t>C.RE.MA Malla 304 - Obras de Recuperación y Mantenimiento en la Ruta Nacional N°38; Tramo: Lte. Córdoba/La Rioja - Punta de Los Llanos y RN 79; Tramo: Sta. Rita Rp 31 - Emp. RN 60, Provincia: La Rioja y Catamarca</t>
  </si>
  <si>
    <t>C.RE.MA Malla 632 – RN 40 - T-01: Ea. La Paulina - Emp. R.N.Nº 259 y RN 259: T-01: Emp.R.N.Nº40 - Empalme R.P.N° 17 - Provincia de Chubut</t>
  </si>
  <si>
    <t>Construcción de Edificio de Servicio de Salvamento y Extinción de Incendio en el Aeropuerto de Bariloche, Provincia de Rio Negro.</t>
  </si>
  <si>
    <t>Construcción de Edificio de Servicio de Salvamento y Extinción de Incendio en el Aeropuerto de Posadas, Provincia de Misiones.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</si>
</sst>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yyyy\-mm\-dd\ hh:mm"/>
    <numFmt numFmtId="165" formatCode="yyyy\-mm\-dd"/>
    <numFmt numFmtId="166" formatCode="_ * #,##0.00_ ;_ * \-#,##0.00_ ;_ * &quot;-&quot;??_ ;_ @_ "/>
    <numFmt numFmtId="167" formatCode="_(* #,##0_);_(* \(#,##0\);_(* &quot;-&quot;??_);_(@_)"/>
    <numFmt numFmtId="168" formatCode="#,##0,"/>
    <numFmt numFmtId="169" formatCode="_ * #,##0_ ;_ * \-#,##0_ ;_ * &quot;-&quot;_ ;_ @_ "/>
    <numFmt numFmtId="170" formatCode="_-* #,##0.00\ _P_t_s_-;\-* #,##0.00\ _P_t_s_-;_-* &quot;-&quot;??\ _P_t_s_-;_-@_-"/>
  </numFmts>
  <fonts count="21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7CEFA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" fillId="2" borderId="0"/>
    <xf numFmtId="164" fontId="1" fillId="2" borderId="0"/>
    <xf numFmtId="165" fontId="1" fillId="2" borderId="0"/>
    <xf numFmtId="4" fontId="1" fillId="2" borderId="0"/>
    <xf numFmtId="0" fontId="2" fillId="3" borderId="0"/>
    <xf numFmtId="9" fontId="3" fillId="0" borderId="0" applyFont="0" applyFill="0" applyBorder="0" applyAlignment="0" applyProtection="0"/>
    <xf numFmtId="0" fontId="3" fillId="0" borderId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166" fontId="3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79">
    <xf numFmtId="0" fontId="0" fillId="0" borderId="0" xfId="0"/>
    <xf numFmtId="0" fontId="9" fillId="0" borderId="0" xfId="0" applyFont="1"/>
    <xf numFmtId="0" fontId="13" fillId="0" borderId="15" xfId="9" applyNumberFormat="1" applyFont="1" applyFill="1" applyBorder="1" applyAlignment="1">
      <alignment horizontal="center" vertical="center" textRotation="90" wrapText="1"/>
    </xf>
    <xf numFmtId="0" fontId="13" fillId="0" borderId="22" xfId="9" applyNumberFormat="1" applyFont="1" applyFill="1" applyBorder="1" applyAlignment="1">
      <alignment horizontal="center" vertical="center" textRotation="90" wrapText="1"/>
    </xf>
    <xf numFmtId="0" fontId="7" fillId="0" borderId="0" xfId="9" applyFont="1" applyFill="1" applyAlignment="1">
      <alignment vertical="top"/>
    </xf>
    <xf numFmtId="0" fontId="7" fillId="0" borderId="0" xfId="9" applyFont="1" applyFill="1" applyAlignment="1">
      <alignment vertical="top" wrapText="1"/>
    </xf>
    <xf numFmtId="0" fontId="12" fillId="0" borderId="0" xfId="9" applyFont="1" applyFill="1" applyAlignment="1">
      <alignment vertical="top" wrapText="1"/>
    </xf>
    <xf numFmtId="0" fontId="7" fillId="4" borderId="0" xfId="9" applyFont="1" applyFill="1" applyAlignment="1">
      <alignment vertical="top" wrapText="1"/>
    </xf>
    <xf numFmtId="168" fontId="7" fillId="0" borderId="0" xfId="9" applyNumberFormat="1" applyFont="1" applyFill="1" applyAlignment="1">
      <alignment horizontal="right" vertical="top" wrapText="1"/>
    </xf>
    <xf numFmtId="0" fontId="7" fillId="0" borderId="0" xfId="10" quotePrefix="1" applyFont="1" applyFill="1" applyAlignment="1">
      <alignment horizontal="right" vertical="top" wrapText="1"/>
    </xf>
    <xf numFmtId="0" fontId="12" fillId="0" borderId="0" xfId="9" applyFont="1" applyFill="1" applyAlignment="1">
      <alignment vertical="top"/>
    </xf>
    <xf numFmtId="0" fontId="7" fillId="0" borderId="0" xfId="10" quotePrefix="1" applyFont="1" applyFill="1" applyAlignment="1">
      <alignment horizontal="right" vertical="top"/>
    </xf>
    <xf numFmtId="3" fontId="7" fillId="0" borderId="0" xfId="9" applyNumberFormat="1" applyFont="1" applyFill="1" applyAlignment="1">
      <alignment vertical="top" wrapText="1"/>
    </xf>
    <xf numFmtId="0" fontId="12" fillId="0" borderId="14" xfId="9" applyNumberFormat="1" applyFont="1" applyFill="1" applyBorder="1" applyAlignment="1">
      <alignment horizontal="right" vertical="top" wrapText="1"/>
    </xf>
    <xf numFmtId="0" fontId="12" fillId="0" borderId="15" xfId="9" applyNumberFormat="1" applyFont="1" applyFill="1" applyBorder="1" applyAlignment="1">
      <alignment horizontal="right" vertical="top" wrapText="1"/>
    </xf>
    <xf numFmtId="0" fontId="12" fillId="4" borderId="29" xfId="11" applyFont="1" applyFill="1" applyBorder="1" applyAlignment="1">
      <alignment horizontal="left" vertical="top" wrapText="1"/>
    </xf>
    <xf numFmtId="168" fontId="12" fillId="0" borderId="6" xfId="12" applyNumberFormat="1" applyFont="1" applyFill="1" applyBorder="1" applyAlignment="1">
      <alignment horizontal="right" vertical="top" wrapText="1"/>
    </xf>
    <xf numFmtId="168" fontId="14" fillId="0" borderId="41" xfId="9" applyNumberFormat="1" applyFont="1" applyFill="1" applyBorder="1" applyAlignment="1">
      <alignment horizontal="right" vertical="top" wrapText="1"/>
    </xf>
    <xf numFmtId="10" fontId="12" fillId="0" borderId="32" xfId="6" applyNumberFormat="1" applyFont="1" applyFill="1" applyBorder="1" applyAlignment="1">
      <alignment horizontal="right" vertical="top" wrapText="1"/>
    </xf>
    <xf numFmtId="10" fontId="12" fillId="0" borderId="33" xfId="6" applyNumberFormat="1" applyFont="1" applyFill="1" applyBorder="1" applyAlignment="1">
      <alignment horizontal="right" vertical="top" wrapText="1"/>
    </xf>
    <xf numFmtId="10" fontId="12" fillId="0" borderId="34" xfId="6" applyNumberFormat="1" applyFont="1" applyFill="1" applyBorder="1" applyAlignment="1">
      <alignment horizontal="right" vertical="top" wrapText="1"/>
    </xf>
    <xf numFmtId="0" fontId="12" fillId="0" borderId="19" xfId="9" applyNumberFormat="1" applyFont="1" applyFill="1" applyBorder="1" applyAlignment="1">
      <alignment horizontal="right" vertical="top" wrapText="1"/>
    </xf>
    <xf numFmtId="0" fontId="12" fillId="0" borderId="8" xfId="9" applyNumberFormat="1" applyFont="1" applyFill="1" applyBorder="1" applyAlignment="1">
      <alignment horizontal="right" vertical="top" wrapText="1"/>
    </xf>
    <xf numFmtId="0" fontId="12" fillId="4" borderId="20" xfId="11" applyFont="1" applyFill="1" applyBorder="1" applyAlignment="1">
      <alignment horizontal="left" vertical="top" wrapText="1"/>
    </xf>
    <xf numFmtId="168" fontId="12" fillId="0" borderId="8" xfId="12" applyNumberFormat="1" applyFont="1" applyFill="1" applyBorder="1" applyAlignment="1">
      <alignment horizontal="right" vertical="top" wrapText="1"/>
    </xf>
    <xf numFmtId="168" fontId="14" fillId="0" borderId="20" xfId="9" applyNumberFormat="1" applyFont="1" applyFill="1" applyBorder="1" applyAlignment="1">
      <alignment horizontal="right" vertical="top" wrapText="1"/>
    </xf>
    <xf numFmtId="10" fontId="12" fillId="0" borderId="35" xfId="6" applyNumberFormat="1" applyFont="1" applyFill="1" applyBorder="1" applyAlignment="1">
      <alignment horizontal="right" vertical="top" wrapText="1"/>
    </xf>
    <xf numFmtId="10" fontId="12" fillId="0" borderId="4" xfId="6" applyNumberFormat="1" applyFont="1" applyFill="1" applyBorder="1" applyAlignment="1">
      <alignment horizontal="right" vertical="top" wrapText="1"/>
    </xf>
    <xf numFmtId="10" fontId="12" fillId="0" borderId="36" xfId="6" applyNumberFormat="1" applyFont="1" applyFill="1" applyBorder="1" applyAlignment="1">
      <alignment horizontal="right" vertical="top" wrapText="1"/>
    </xf>
    <xf numFmtId="0" fontId="14" fillId="0" borderId="0" xfId="9" applyFont="1" applyFill="1" applyBorder="1" applyAlignment="1">
      <alignment vertical="top"/>
    </xf>
    <xf numFmtId="0" fontId="8" fillId="0" borderId="0" xfId="9" applyFont="1" applyFill="1" applyBorder="1" applyAlignment="1">
      <alignment vertical="top"/>
    </xf>
    <xf numFmtId="0" fontId="12" fillId="0" borderId="0" xfId="9" applyFont="1" applyFill="1" applyBorder="1" applyAlignment="1">
      <alignment vertical="top"/>
    </xf>
    <xf numFmtId="0" fontId="7" fillId="0" borderId="0" xfId="9" applyFont="1" applyFill="1" applyBorder="1" applyAlignment="1">
      <alignment vertical="top"/>
    </xf>
    <xf numFmtId="0" fontId="7" fillId="4" borderId="0" xfId="9" applyFont="1" applyFill="1" applyBorder="1" applyAlignment="1">
      <alignment vertical="top"/>
    </xf>
    <xf numFmtId="168" fontId="7" fillId="0" borderId="0" xfId="9" applyNumberFormat="1" applyFont="1" applyFill="1" applyBorder="1" applyAlignment="1">
      <alignment horizontal="right" vertical="top"/>
    </xf>
    <xf numFmtId="10" fontId="7" fillId="0" borderId="0" xfId="6" applyNumberFormat="1" applyFont="1" applyFill="1" applyBorder="1" applyAlignment="1">
      <alignment vertical="top"/>
    </xf>
    <xf numFmtId="0" fontId="14" fillId="4" borderId="17" xfId="9" applyNumberFormat="1" applyFont="1" applyFill="1" applyBorder="1" applyAlignment="1">
      <alignment horizontal="center" vertical="top" textRotation="91" wrapText="1"/>
    </xf>
    <xf numFmtId="168" fontId="12" fillId="4" borderId="8" xfId="12" applyNumberFormat="1" applyFont="1" applyFill="1" applyBorder="1" applyAlignment="1">
      <alignment horizontal="right" vertical="top" wrapText="1"/>
    </xf>
    <xf numFmtId="168" fontId="14" fillId="0" borderId="37" xfId="9" applyNumberFormat="1" applyFont="1" applyFill="1" applyBorder="1" applyAlignment="1">
      <alignment vertical="top"/>
    </xf>
    <xf numFmtId="168" fontId="14" fillId="0" borderId="38" xfId="9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13" xfId="7" applyFont="1" applyFill="1" applyBorder="1" applyAlignment="1">
      <alignment horizontal="center" vertical="top"/>
    </xf>
    <xf numFmtId="0" fontId="5" fillId="0" borderId="8" xfId="0" applyFont="1" applyBorder="1" applyAlignment="1">
      <alignment vertical="top" wrapText="1"/>
    </xf>
    <xf numFmtId="0" fontId="5" fillId="0" borderId="20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16" fillId="0" borderId="0" xfId="9" applyFont="1" applyFill="1" applyAlignment="1">
      <alignment vertical="top"/>
    </xf>
    <xf numFmtId="0" fontId="17" fillId="0" borderId="0" xfId="9" applyFont="1" applyFill="1" applyBorder="1" applyAlignment="1">
      <alignment vertical="top"/>
    </xf>
    <xf numFmtId="0" fontId="16" fillId="0" borderId="0" xfId="9" applyFont="1" applyFill="1" applyBorder="1" applyAlignment="1">
      <alignment vertical="top"/>
    </xf>
    <xf numFmtId="0" fontId="14" fillId="0" borderId="28" xfId="0" applyFont="1" applyBorder="1" applyAlignment="1" applyProtection="1">
      <alignment horizontal="center" vertical="top" wrapText="1"/>
    </xf>
    <xf numFmtId="168" fontId="14" fillId="0" borderId="42" xfId="9" applyNumberFormat="1" applyFont="1" applyFill="1" applyBorder="1" applyAlignment="1">
      <alignment vertical="top"/>
    </xf>
    <xf numFmtId="10" fontId="12" fillId="0" borderId="21" xfId="6" applyNumberFormat="1" applyFont="1" applyFill="1" applyBorder="1" applyAlignment="1">
      <alignment horizontal="right" vertical="top" wrapText="1"/>
    </xf>
    <xf numFmtId="10" fontId="12" fillId="0" borderId="22" xfId="6" applyNumberFormat="1" applyFont="1" applyFill="1" applyBorder="1" applyAlignment="1">
      <alignment horizontal="right" vertical="top" wrapText="1"/>
    </xf>
    <xf numFmtId="10" fontId="12" fillId="0" borderId="23" xfId="6" applyNumberFormat="1" applyFont="1" applyFill="1" applyBorder="1" applyAlignment="1">
      <alignment horizontal="right" vertical="top" wrapText="1"/>
    </xf>
    <xf numFmtId="0" fontId="12" fillId="4" borderId="0" xfId="9" applyFont="1" applyFill="1" applyAlignment="1">
      <alignment vertical="top" wrapText="1"/>
    </xf>
    <xf numFmtId="0" fontId="12" fillId="4" borderId="25" xfId="11" applyFont="1" applyFill="1" applyBorder="1" applyAlignment="1">
      <alignment horizontal="left" vertical="top" wrapText="1"/>
    </xf>
    <xf numFmtId="0" fontId="12" fillId="4" borderId="1" xfId="11" applyFont="1" applyFill="1" applyBorder="1" applyAlignment="1">
      <alignment horizontal="left" vertical="top" wrapText="1"/>
    </xf>
    <xf numFmtId="0" fontId="12" fillId="4" borderId="0" xfId="9" applyFont="1" applyFill="1" applyBorder="1" applyAlignment="1">
      <alignment vertical="top"/>
    </xf>
    <xf numFmtId="0" fontId="12" fillId="0" borderId="0" xfId="10" quotePrefix="1" applyFont="1" applyFill="1" applyAlignment="1">
      <alignment horizontal="right" vertical="top"/>
    </xf>
    <xf numFmtId="167" fontId="15" fillId="0" borderId="43" xfId="8" applyNumberFormat="1" applyFont="1" applyFill="1" applyBorder="1" applyAlignment="1">
      <alignment horizontal="center" vertical="top" wrapText="1"/>
    </xf>
    <xf numFmtId="167" fontId="15" fillId="0" borderId="5" xfId="8" applyNumberFormat="1" applyFont="1" applyFill="1" applyBorder="1" applyAlignment="1">
      <alignment horizontal="center" vertical="top" wrapText="1"/>
    </xf>
    <xf numFmtId="0" fontId="5" fillId="0" borderId="15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10" fillId="4" borderId="0" xfId="9" applyFont="1" applyFill="1" applyBorder="1" applyAlignment="1">
      <alignment horizontal="right" vertical="center"/>
    </xf>
    <xf numFmtId="0" fontId="10" fillId="4" borderId="0" xfId="9" applyFont="1" applyFill="1" applyAlignment="1">
      <alignment horizontal="right" vertical="center"/>
    </xf>
    <xf numFmtId="0" fontId="10" fillId="4" borderId="0" xfId="9" applyFont="1" applyFill="1" applyAlignment="1">
      <alignment horizontal="left" vertical="center"/>
    </xf>
    <xf numFmtId="169" fontId="10" fillId="4" borderId="0" xfId="9" applyNumberFormat="1" applyFont="1" applyFill="1" applyAlignment="1">
      <alignment vertical="center"/>
    </xf>
    <xf numFmtId="0" fontId="10" fillId="4" borderId="0" xfId="9" applyFont="1" applyFill="1" applyAlignment="1">
      <alignment vertical="center"/>
    </xf>
    <xf numFmtId="0" fontId="10" fillId="4" borderId="0" xfId="9" quotePrefix="1" applyFont="1" applyFill="1" applyAlignment="1">
      <alignment horizontal="right" vertical="center"/>
    </xf>
    <xf numFmtId="0" fontId="11" fillId="4" borderId="0" xfId="9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14" fillId="4" borderId="24" xfId="9" applyFont="1" applyFill="1" applyBorder="1" applyAlignment="1">
      <alignment horizontal="right" vertical="center"/>
    </xf>
    <xf numFmtId="0" fontId="12" fillId="4" borderId="25" xfId="9" applyFont="1" applyFill="1" applyBorder="1" applyAlignment="1">
      <alignment horizontal="right" vertical="center"/>
    </xf>
    <xf numFmtId="0" fontId="12" fillId="4" borderId="25" xfId="9" applyFont="1" applyFill="1" applyBorder="1" applyAlignment="1">
      <alignment horizontal="left" vertical="center"/>
    </xf>
    <xf numFmtId="169" fontId="12" fillId="4" borderId="25" xfId="9" applyNumberFormat="1" applyFont="1" applyFill="1" applyBorder="1" applyAlignment="1">
      <alignment vertical="center"/>
    </xf>
    <xf numFmtId="0" fontId="12" fillId="4" borderId="25" xfId="9" applyFont="1" applyFill="1" applyBorder="1" applyAlignment="1">
      <alignment vertical="center"/>
    </xf>
    <xf numFmtId="0" fontId="12" fillId="4" borderId="26" xfId="9" applyFont="1" applyFill="1" applyBorder="1" applyAlignment="1">
      <alignment horizontal="right" vertical="center"/>
    </xf>
    <xf numFmtId="0" fontId="12" fillId="4" borderId="9" xfId="9" applyFont="1" applyFill="1" applyBorder="1" applyAlignment="1">
      <alignment horizontal="right" vertical="center"/>
    </xf>
    <xf numFmtId="0" fontId="12" fillId="4" borderId="0" xfId="9" applyFont="1" applyFill="1" applyBorder="1" applyAlignment="1">
      <alignment horizontal="right" vertical="center"/>
    </xf>
    <xf numFmtId="0" fontId="12" fillId="4" borderId="0" xfId="9" applyFont="1" applyFill="1" applyBorder="1" applyAlignment="1">
      <alignment horizontal="left" vertical="center"/>
    </xf>
    <xf numFmtId="169" fontId="12" fillId="4" borderId="0" xfId="9" applyNumberFormat="1" applyFont="1" applyFill="1" applyBorder="1" applyAlignment="1">
      <alignment vertical="center"/>
    </xf>
    <xf numFmtId="0" fontId="12" fillId="4" borderId="0" xfId="9" applyFont="1" applyFill="1" applyBorder="1" applyAlignment="1">
      <alignment vertical="center"/>
    </xf>
    <xf numFmtId="0" fontId="12" fillId="4" borderId="10" xfId="9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14" fillId="4" borderId="47" xfId="9" applyNumberFormat="1" applyFont="1" applyFill="1" applyBorder="1" applyAlignment="1">
      <alignment horizontal="center" vertical="center" wrapText="1"/>
    </xf>
    <xf numFmtId="49" fontId="14" fillId="4" borderId="47" xfId="9" applyNumberFormat="1" applyFont="1" applyFill="1" applyBorder="1" applyAlignment="1">
      <alignment horizontal="center" vertical="center" wrapText="1"/>
    </xf>
    <xf numFmtId="49" fontId="14" fillId="4" borderId="13" xfId="9" applyNumberFormat="1" applyFont="1" applyFill="1" applyBorder="1" applyAlignment="1">
      <alignment horizontal="center" vertical="center" wrapText="1"/>
    </xf>
    <xf numFmtId="0" fontId="14" fillId="4" borderId="46" xfId="9" applyNumberFormat="1" applyFont="1" applyFill="1" applyBorder="1" applyAlignment="1">
      <alignment horizontal="center" vertical="center" wrapText="1"/>
    </xf>
    <xf numFmtId="49" fontId="14" fillId="4" borderId="46" xfId="9" applyNumberFormat="1" applyFont="1" applyFill="1" applyBorder="1" applyAlignment="1">
      <alignment horizontal="center" vertical="center" wrapText="1"/>
    </xf>
    <xf numFmtId="49" fontId="14" fillId="4" borderId="23" xfId="9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2" fillId="4" borderId="19" xfId="9" applyFont="1" applyFill="1" applyBorder="1" applyAlignment="1">
      <alignment horizontal="right" vertical="center" wrapText="1"/>
    </xf>
    <xf numFmtId="0" fontId="12" fillId="4" borderId="8" xfId="9" applyFont="1" applyFill="1" applyBorder="1" applyAlignment="1">
      <alignment horizontal="right" vertical="center"/>
    </xf>
    <xf numFmtId="0" fontId="12" fillId="4" borderId="8" xfId="9" applyFont="1" applyFill="1" applyBorder="1" applyAlignment="1">
      <alignment vertical="center"/>
    </xf>
    <xf numFmtId="168" fontId="12" fillId="4" borderId="7" xfId="13" applyNumberFormat="1" applyFont="1" applyFill="1" applyBorder="1" applyAlignment="1">
      <alignment horizontal="right" vertical="center" wrapText="1"/>
    </xf>
    <xf numFmtId="168" fontId="12" fillId="4" borderId="20" xfId="13" applyNumberFormat="1" applyFont="1" applyFill="1" applyBorder="1" applyAlignment="1">
      <alignment horizontal="right" vertical="center" wrapText="1"/>
    </xf>
    <xf numFmtId="10" fontId="12" fillId="4" borderId="7" xfId="14" applyNumberFormat="1" applyFont="1" applyFill="1" applyBorder="1" applyAlignment="1">
      <alignment horizontal="right" vertical="center" wrapText="1"/>
    </xf>
    <xf numFmtId="10" fontId="12" fillId="4" borderId="8" xfId="14" applyNumberFormat="1" applyFont="1" applyFill="1" applyBorder="1" applyAlignment="1">
      <alignment horizontal="right" vertical="center" wrapText="1"/>
    </xf>
    <xf numFmtId="10" fontId="12" fillId="4" borderId="20" xfId="14" applyNumberFormat="1" applyFont="1" applyFill="1" applyBorder="1" applyAlignment="1">
      <alignment horizontal="right" vertical="center" wrapText="1"/>
    </xf>
    <xf numFmtId="0" fontId="12" fillId="4" borderId="8" xfId="9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10" fontId="12" fillId="4" borderId="21" xfId="14" applyNumberFormat="1" applyFont="1" applyFill="1" applyBorder="1" applyAlignment="1">
      <alignment horizontal="right" vertical="center" wrapText="1"/>
    </xf>
    <xf numFmtId="10" fontId="12" fillId="4" borderId="22" xfId="14" applyNumberFormat="1" applyFont="1" applyFill="1" applyBorder="1" applyAlignment="1">
      <alignment horizontal="right" vertical="center" wrapText="1"/>
    </xf>
    <xf numFmtId="10" fontId="12" fillId="4" borderId="23" xfId="14" applyNumberFormat="1" applyFont="1" applyFill="1" applyBorder="1" applyAlignment="1">
      <alignment horizontal="right" vertical="center" wrapText="1"/>
    </xf>
    <xf numFmtId="168" fontId="14" fillId="4" borderId="37" xfId="12" applyNumberFormat="1" applyFont="1" applyFill="1" applyBorder="1" applyAlignment="1">
      <alignment vertical="center"/>
    </xf>
    <xf numFmtId="168" fontId="14" fillId="4" borderId="38" xfId="12" applyNumberFormat="1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4" fillId="4" borderId="40" xfId="9" applyNumberFormat="1" applyFont="1" applyFill="1" applyBorder="1" applyAlignment="1">
      <alignment horizontal="center" vertical="center" textRotation="91" wrapText="1"/>
    </xf>
    <xf numFmtId="0" fontId="14" fillId="0" borderId="21" xfId="9" applyNumberFormat="1" applyFont="1" applyFill="1" applyBorder="1" applyAlignment="1">
      <alignment horizontal="center" vertical="center" wrapText="1"/>
    </xf>
    <xf numFmtId="0" fontId="14" fillId="0" borderId="22" xfId="9" applyNumberFormat="1" applyFont="1" applyFill="1" applyBorder="1" applyAlignment="1">
      <alignment horizontal="center" vertical="center" wrapText="1"/>
    </xf>
    <xf numFmtId="168" fontId="14" fillId="0" borderId="23" xfId="9" applyNumberFormat="1" applyFont="1" applyFill="1" applyBorder="1" applyAlignment="1">
      <alignment horizontal="center" vertical="center" wrapText="1"/>
    </xf>
    <xf numFmtId="0" fontId="14" fillId="0" borderId="23" xfId="9" applyNumberFormat="1" applyFont="1" applyFill="1" applyBorder="1" applyAlignment="1">
      <alignment horizontal="center" vertical="center" wrapText="1"/>
    </xf>
    <xf numFmtId="0" fontId="16" fillId="0" borderId="0" xfId="9" applyFont="1" applyFill="1" applyAlignment="1">
      <alignment vertical="center"/>
    </xf>
    <xf numFmtId="0" fontId="12" fillId="0" borderId="0" xfId="9" applyFont="1" applyFill="1" applyAlignment="1">
      <alignment vertical="center"/>
    </xf>
    <xf numFmtId="168" fontId="7" fillId="0" borderId="0" xfId="9" applyNumberFormat="1" applyFont="1" applyFill="1" applyAlignment="1">
      <alignment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14" fillId="4" borderId="16" xfId="9" applyNumberFormat="1" applyFont="1" applyFill="1" applyBorder="1" applyAlignment="1">
      <alignment horizontal="center" vertical="center" textRotation="91" wrapText="1"/>
    </xf>
    <xf numFmtId="0" fontId="14" fillId="4" borderId="31" xfId="9" applyNumberFormat="1" applyFont="1" applyFill="1" applyBorder="1" applyAlignment="1">
      <alignment horizontal="center" vertical="center" textRotation="91" wrapText="1"/>
    </xf>
    <xf numFmtId="169" fontId="14" fillId="0" borderId="14" xfId="9" applyNumberFormat="1" applyFont="1" applyFill="1" applyBorder="1" applyAlignment="1">
      <alignment horizontal="center" vertical="top" wrapText="1"/>
    </xf>
    <xf numFmtId="169" fontId="14" fillId="0" borderId="15" xfId="9" applyNumberFormat="1" applyFont="1" applyFill="1" applyBorder="1" applyAlignment="1">
      <alignment horizontal="center" vertical="top" wrapText="1"/>
    </xf>
    <xf numFmtId="169" fontId="14" fillId="0" borderId="29" xfId="9" applyNumberFormat="1" applyFont="1" applyFill="1" applyBorder="1" applyAlignment="1">
      <alignment horizontal="center" vertical="top" wrapText="1"/>
    </xf>
    <xf numFmtId="0" fontId="14" fillId="0" borderId="30" xfId="9" applyFont="1" applyFill="1" applyBorder="1" applyAlignment="1">
      <alignment horizontal="center" vertical="top" wrapText="1"/>
    </xf>
    <xf numFmtId="0" fontId="14" fillId="0" borderId="17" xfId="9" applyFont="1" applyFill="1" applyBorder="1" applyAlignment="1">
      <alignment horizontal="center" vertical="top" wrapText="1"/>
    </xf>
    <xf numFmtId="0" fontId="14" fillId="0" borderId="18" xfId="9" applyFont="1" applyFill="1" applyBorder="1" applyAlignment="1">
      <alignment horizontal="center" vertical="top" wrapText="1"/>
    </xf>
    <xf numFmtId="0" fontId="14" fillId="0" borderId="27" xfId="0" applyFont="1" applyBorder="1" applyAlignment="1" applyProtection="1">
      <alignment horizontal="center" vertical="top" wrapText="1"/>
    </xf>
    <xf numFmtId="0" fontId="14" fillId="0" borderId="28" xfId="0" applyFont="1" applyBorder="1" applyAlignment="1" applyProtection="1">
      <alignment horizontal="center" vertical="top" wrapText="1"/>
    </xf>
    <xf numFmtId="0" fontId="14" fillId="0" borderId="39" xfId="0" applyFont="1" applyBorder="1" applyAlignment="1" applyProtection="1">
      <alignment horizontal="center" vertical="top" wrapText="1"/>
    </xf>
    <xf numFmtId="0" fontId="14" fillId="0" borderId="24" xfId="9" applyFont="1" applyFill="1" applyBorder="1" applyAlignment="1">
      <alignment horizontal="center" vertical="top" wrapText="1"/>
    </xf>
    <xf numFmtId="0" fontId="14" fillId="0" borderId="25" xfId="9" applyFont="1" applyFill="1" applyBorder="1" applyAlignment="1">
      <alignment horizontal="center" vertical="top" wrapText="1"/>
    </xf>
    <xf numFmtId="0" fontId="14" fillId="0" borderId="26" xfId="9" applyFont="1" applyFill="1" applyBorder="1" applyAlignment="1">
      <alignment horizontal="center" vertical="top" wrapText="1"/>
    </xf>
    <xf numFmtId="0" fontId="14" fillId="0" borderId="11" xfId="9" applyFont="1" applyFill="1" applyBorder="1" applyAlignment="1">
      <alignment horizontal="center" vertical="top" wrapText="1"/>
    </xf>
    <xf numFmtId="0" fontId="14" fillId="0" borderId="12" xfId="9" applyFont="1" applyFill="1" applyBorder="1" applyAlignment="1">
      <alignment horizontal="center" vertical="top" wrapText="1"/>
    </xf>
    <xf numFmtId="0" fontId="14" fillId="0" borderId="13" xfId="9" applyFont="1" applyFill="1" applyBorder="1" applyAlignment="1">
      <alignment horizontal="center" vertical="top" wrapText="1"/>
    </xf>
    <xf numFmtId="0" fontId="7" fillId="0" borderId="27" xfId="9" applyFont="1" applyFill="1" applyBorder="1" applyAlignment="1">
      <alignment horizontal="center" vertical="top" wrapText="1"/>
    </xf>
    <xf numFmtId="0" fontId="7" fillId="0" borderId="28" xfId="9" applyFont="1" applyFill="1" applyBorder="1" applyAlignment="1">
      <alignment horizontal="center" vertical="top" wrapText="1"/>
    </xf>
    <xf numFmtId="0" fontId="13" fillId="0" borderId="14" xfId="9" applyNumberFormat="1" applyFont="1" applyFill="1" applyBorder="1" applyAlignment="1">
      <alignment horizontal="center" vertical="center" textRotation="90" wrapText="1"/>
    </xf>
    <xf numFmtId="0" fontId="13" fillId="0" borderId="21" xfId="9" applyNumberFormat="1" applyFont="1" applyFill="1" applyBorder="1" applyAlignment="1">
      <alignment horizontal="center" vertical="center" textRotation="90" wrapText="1"/>
    </xf>
    <xf numFmtId="0" fontId="13" fillId="0" borderId="15" xfId="9" applyNumberFormat="1" applyFont="1" applyFill="1" applyBorder="1" applyAlignment="1">
      <alignment horizontal="center" vertical="center" textRotation="90" wrapText="1"/>
    </xf>
    <xf numFmtId="0" fontId="13" fillId="0" borderId="22" xfId="9" applyNumberFormat="1" applyFont="1" applyFill="1" applyBorder="1" applyAlignment="1">
      <alignment horizontal="center" vertical="center" textRotation="90" wrapText="1"/>
    </xf>
    <xf numFmtId="0" fontId="14" fillId="4" borderId="27" xfId="9" applyFont="1" applyFill="1" applyBorder="1" applyAlignment="1">
      <alignment horizontal="center" vertical="center"/>
    </xf>
    <xf numFmtId="0" fontId="14" fillId="4" borderId="28" xfId="9" applyFont="1" applyFill="1" applyBorder="1" applyAlignment="1">
      <alignment horizontal="center" vertical="center"/>
    </xf>
    <xf numFmtId="0" fontId="14" fillId="4" borderId="9" xfId="9" applyFont="1" applyFill="1" applyBorder="1" applyAlignment="1">
      <alignment horizontal="center" vertical="center"/>
    </xf>
    <xf numFmtId="0" fontId="14" fillId="4" borderId="0" xfId="9" applyFont="1" applyFill="1" applyBorder="1" applyAlignment="1">
      <alignment horizontal="center" vertical="center"/>
    </xf>
    <xf numFmtId="0" fontId="14" fillId="4" borderId="10" xfId="9" applyFont="1" applyFill="1" applyBorder="1" applyAlignment="1">
      <alignment horizontal="center" vertical="center"/>
    </xf>
    <xf numFmtId="0" fontId="14" fillId="4" borderId="32" xfId="9" applyFont="1" applyFill="1" applyBorder="1" applyAlignment="1">
      <alignment horizontal="center" vertical="center" textRotation="90"/>
    </xf>
    <xf numFmtId="0" fontId="14" fillId="4" borderId="45" xfId="9" applyFont="1" applyFill="1" applyBorder="1" applyAlignment="1">
      <alignment horizontal="center" vertical="center" textRotation="90"/>
    </xf>
    <xf numFmtId="0" fontId="14" fillId="4" borderId="33" xfId="9" applyFont="1" applyFill="1" applyBorder="1" applyAlignment="1">
      <alignment horizontal="center" vertical="center" textRotation="90"/>
    </xf>
    <xf numFmtId="0" fontId="14" fillId="4" borderId="46" xfId="9" applyFont="1" applyFill="1" applyBorder="1" applyAlignment="1">
      <alignment horizontal="center" vertical="center" textRotation="90"/>
    </xf>
    <xf numFmtId="0" fontId="14" fillId="4" borderId="33" xfId="9" applyFont="1" applyFill="1" applyBorder="1" applyAlignment="1">
      <alignment horizontal="center" vertical="center" wrapText="1"/>
    </xf>
    <xf numFmtId="0" fontId="14" fillId="4" borderId="46" xfId="9" applyFont="1" applyFill="1" applyBorder="1" applyAlignment="1">
      <alignment horizontal="center" vertical="center" wrapText="1"/>
    </xf>
    <xf numFmtId="169" fontId="14" fillId="4" borderId="16" xfId="9" applyNumberFormat="1" applyFont="1" applyFill="1" applyBorder="1" applyAlignment="1">
      <alignment horizontal="center" vertical="center" wrapText="1"/>
    </xf>
    <xf numFmtId="169" fontId="14" fillId="4" borderId="17" xfId="9" applyNumberFormat="1" applyFont="1" applyFill="1" applyBorder="1" applyAlignment="1">
      <alignment horizontal="center" vertical="center" wrapText="1"/>
    </xf>
    <xf numFmtId="169" fontId="14" fillId="4" borderId="18" xfId="9" applyNumberFormat="1" applyFont="1" applyFill="1" applyBorder="1" applyAlignment="1">
      <alignment horizontal="center" vertical="center" wrapText="1"/>
    </xf>
    <xf numFmtId="0" fontId="14" fillId="4" borderId="44" xfId="9" applyFont="1" applyFill="1" applyBorder="1" applyAlignment="1">
      <alignment horizontal="center" vertical="center" wrapText="1"/>
    </xf>
    <xf numFmtId="0" fontId="14" fillId="4" borderId="15" xfId="9" applyFont="1" applyFill="1" applyBorder="1" applyAlignment="1">
      <alignment horizontal="center" vertical="center" wrapText="1"/>
    </xf>
    <xf numFmtId="0" fontId="14" fillId="4" borderId="29" xfId="9" applyFont="1" applyFill="1" applyBorder="1" applyAlignment="1">
      <alignment horizontal="center" vertical="center" wrapText="1"/>
    </xf>
    <xf numFmtId="0" fontId="15" fillId="0" borderId="2" xfId="8" applyNumberFormat="1" applyFont="1" applyFill="1" applyBorder="1" applyAlignment="1">
      <alignment horizontal="center" vertical="top" wrapText="1"/>
    </xf>
    <xf numFmtId="0" fontId="15" fillId="0" borderId="3" xfId="8" applyNumberFormat="1" applyFont="1" applyFill="1" applyBorder="1" applyAlignment="1">
      <alignment horizontal="center" vertical="top" wrapText="1"/>
    </xf>
    <xf numFmtId="0" fontId="15" fillId="0" borderId="2" xfId="7" applyFont="1" applyFill="1" applyBorder="1" applyAlignment="1">
      <alignment horizontal="center" vertical="top" wrapText="1"/>
    </xf>
    <xf numFmtId="0" fontId="15" fillId="0" borderId="0" xfId="7" applyFont="1" applyFill="1" applyBorder="1" applyAlignment="1">
      <alignment horizontal="center" vertical="top" wrapText="1"/>
    </xf>
    <xf numFmtId="0" fontId="15" fillId="0" borderId="24" xfId="7" applyFont="1" applyFill="1" applyBorder="1" applyAlignment="1">
      <alignment horizontal="center" vertical="top"/>
    </xf>
    <xf numFmtId="0" fontId="15" fillId="0" borderId="25" xfId="7" applyFont="1" applyFill="1" applyBorder="1" applyAlignment="1">
      <alignment horizontal="center" vertical="top"/>
    </xf>
    <xf numFmtId="0" fontId="15" fillId="0" borderId="26" xfId="7" applyFont="1" applyFill="1" applyBorder="1" applyAlignment="1">
      <alignment horizontal="center" vertical="top"/>
    </xf>
    <xf numFmtId="0" fontId="15" fillId="0" borderId="9" xfId="7" applyFont="1" applyFill="1" applyBorder="1" applyAlignment="1">
      <alignment horizontal="center" vertical="top"/>
    </xf>
    <xf numFmtId="0" fontId="15" fillId="0" borderId="0" xfId="7" applyFont="1" applyFill="1" applyBorder="1" applyAlignment="1">
      <alignment horizontal="center" vertical="top"/>
    </xf>
    <xf numFmtId="0" fontId="15" fillId="0" borderId="10" xfId="7" applyFont="1" applyFill="1" applyBorder="1" applyAlignment="1">
      <alignment horizontal="center" vertical="top"/>
    </xf>
    <xf numFmtId="167" fontId="15" fillId="0" borderId="9" xfId="8" applyNumberFormat="1" applyFont="1" applyFill="1" applyBorder="1" applyAlignment="1">
      <alignment horizontal="center" vertical="top"/>
    </xf>
    <xf numFmtId="167" fontId="15" fillId="0" borderId="0" xfId="8" applyNumberFormat="1" applyFont="1" applyFill="1" applyBorder="1" applyAlignment="1">
      <alignment horizontal="center" vertical="top"/>
    </xf>
    <xf numFmtId="167" fontId="15" fillId="0" borderId="10" xfId="8" applyNumberFormat="1" applyFont="1" applyFill="1" applyBorder="1" applyAlignment="1">
      <alignment horizontal="center" vertical="top"/>
    </xf>
    <xf numFmtId="0" fontId="5" fillId="0" borderId="11" xfId="7" applyFont="1" applyFill="1" applyBorder="1" applyAlignment="1">
      <alignment horizontal="center" vertical="top"/>
    </xf>
    <xf numFmtId="0" fontId="5" fillId="0" borderId="12" xfId="7" applyFont="1" applyFill="1" applyBorder="1" applyAlignment="1">
      <alignment horizontal="center" vertical="top"/>
    </xf>
  </cellXfs>
  <cellStyles count="15">
    <cellStyle name="HeaderRowStyle" xfId="5"/>
    <cellStyle name="Millares 3" xfId="12"/>
    <cellStyle name="Millares_Anexas - Articulo 15 Ley 24156 - P2007" xfId="13"/>
    <cellStyle name="Millares_referencias 2" xfId="8"/>
    <cellStyle name="Normal" xfId="0" builtinId="0"/>
    <cellStyle name="Normal 2 2" xfId="9"/>
    <cellStyle name="Normal 2 3" xfId="7"/>
    <cellStyle name="Normal 3" xfId="10"/>
    <cellStyle name="Normal_F13 F10" xfId="11"/>
    <cellStyle name="Porcentaje" xfId="6" builtinId="5"/>
    <cellStyle name="Porcentaje 2" xfId="14"/>
    <cellStyle name="RowStyle" xfId="1"/>
    <cellStyle name="TableDateTime" xfId="2"/>
    <cellStyle name="TableNumber" xfId="4"/>
    <cellStyle name="TableShortDateTime" xfId="3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  <dxf>
      <fill>
        <patternFill>
          <bgColor indexed="4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84"/>
  <sheetViews>
    <sheetView showGridLines="0" tabSelected="1" view="pageBreakPreview" zoomScale="98" zoomScaleNormal="115" zoomScaleSheetLayoutView="98" workbookViewId="0">
      <pane xSplit="9" topLeftCell="J1" activePane="topRight" state="frozen"/>
      <selection pane="topRight" activeCell="H32" sqref="H32"/>
    </sheetView>
  </sheetViews>
  <sheetFormatPr baseColWidth="10" defaultColWidth="9.140625" defaultRowHeight="14.25" x14ac:dyDescent="0.25"/>
  <cols>
    <col min="1" max="1" width="3.42578125" style="32" customWidth="1"/>
    <col min="2" max="2" width="5" style="32" customWidth="1"/>
    <col min="3" max="3" width="4.7109375" style="31" customWidth="1"/>
    <col min="4" max="4" width="3.85546875" style="31" customWidth="1"/>
    <col min="5" max="5" width="3.28515625" style="31" customWidth="1"/>
    <col min="6" max="6" width="5.140625" style="31" hidden="1" customWidth="1"/>
    <col min="7" max="7" width="4.7109375" style="31" customWidth="1"/>
    <col min="8" max="8" width="152.85546875" style="33" customWidth="1"/>
    <col min="9" max="9" width="29.7109375" style="56" hidden="1" customWidth="1"/>
    <col min="10" max="13" width="15.5703125" style="32" customWidth="1"/>
    <col min="14" max="14" width="15.5703125" style="34" customWidth="1"/>
    <col min="15" max="17" width="10.5703125" style="32" bestFit="1" customWidth="1"/>
    <col min="18" max="18" width="10.42578125" style="32" customWidth="1"/>
    <col min="19" max="19" width="12.85546875" style="32" customWidth="1"/>
    <col min="20" max="20" width="10.28515625" style="47" hidden="1" customWidth="1"/>
    <col min="21" max="21" width="11.5703125" style="32" bestFit="1" customWidth="1"/>
    <col min="22" max="22" width="11.140625" style="32" bestFit="1" customWidth="1"/>
    <col min="23" max="251" width="9.140625" style="32"/>
    <col min="252" max="252" width="5.28515625" style="32" customWidth="1"/>
    <col min="253" max="253" width="7.42578125" style="32" customWidth="1"/>
    <col min="254" max="254" width="6.7109375" style="32" customWidth="1"/>
    <col min="255" max="255" width="7.28515625" style="32" customWidth="1"/>
    <col min="256" max="256" width="5.140625" style="32" customWidth="1"/>
    <col min="257" max="257" width="0" style="32" hidden="1" customWidth="1"/>
    <col min="258" max="258" width="6.85546875" style="32" customWidth="1"/>
    <col min="259" max="259" width="125.5703125" style="32" customWidth="1"/>
    <col min="260" max="263" width="22.85546875" style="32" customWidth="1"/>
    <col min="264" max="264" width="24.42578125" style="32" customWidth="1"/>
    <col min="265" max="267" width="10.5703125" style="32" bestFit="1" customWidth="1"/>
    <col min="268" max="268" width="10.42578125" style="32" customWidth="1"/>
    <col min="269" max="269" width="12.85546875" style="32" customWidth="1"/>
    <col min="270" max="270" width="8.42578125" style="32" bestFit="1" customWidth="1"/>
    <col min="271" max="271" width="9.140625" style="32" customWidth="1"/>
    <col min="272" max="507" width="9.140625" style="32"/>
    <col min="508" max="508" width="5.28515625" style="32" customWidth="1"/>
    <col min="509" max="509" width="7.42578125" style="32" customWidth="1"/>
    <col min="510" max="510" width="6.7109375" style="32" customWidth="1"/>
    <col min="511" max="511" width="7.28515625" style="32" customWidth="1"/>
    <col min="512" max="512" width="5.140625" style="32" customWidth="1"/>
    <col min="513" max="513" width="0" style="32" hidden="1" customWidth="1"/>
    <col min="514" max="514" width="6.85546875" style="32" customWidth="1"/>
    <col min="515" max="515" width="125.5703125" style="32" customWidth="1"/>
    <col min="516" max="519" width="22.85546875" style="32" customWidth="1"/>
    <col min="520" max="520" width="24.42578125" style="32" customWidth="1"/>
    <col min="521" max="523" width="10.5703125" style="32" bestFit="1" customWidth="1"/>
    <col min="524" max="524" width="10.42578125" style="32" customWidth="1"/>
    <col min="525" max="525" width="12.85546875" style="32" customWidth="1"/>
    <col min="526" max="526" width="8.42578125" style="32" bestFit="1" customWidth="1"/>
    <col min="527" max="527" width="9.140625" style="32" customWidth="1"/>
    <col min="528" max="763" width="9.140625" style="32"/>
    <col min="764" max="764" width="5.28515625" style="32" customWidth="1"/>
    <col min="765" max="765" width="7.42578125" style="32" customWidth="1"/>
    <col min="766" max="766" width="6.7109375" style="32" customWidth="1"/>
    <col min="767" max="767" width="7.28515625" style="32" customWidth="1"/>
    <col min="768" max="768" width="5.140625" style="32" customWidth="1"/>
    <col min="769" max="769" width="0" style="32" hidden="1" customWidth="1"/>
    <col min="770" max="770" width="6.85546875" style="32" customWidth="1"/>
    <col min="771" max="771" width="125.5703125" style="32" customWidth="1"/>
    <col min="772" max="775" width="22.85546875" style="32" customWidth="1"/>
    <col min="776" max="776" width="24.42578125" style="32" customWidth="1"/>
    <col min="777" max="779" width="10.5703125" style="32" bestFit="1" customWidth="1"/>
    <col min="780" max="780" width="10.42578125" style="32" customWidth="1"/>
    <col min="781" max="781" width="12.85546875" style="32" customWidth="1"/>
    <col min="782" max="782" width="8.42578125" style="32" bestFit="1" customWidth="1"/>
    <col min="783" max="783" width="9.140625" style="32" customWidth="1"/>
    <col min="784" max="1019" width="9.140625" style="32"/>
    <col min="1020" max="1020" width="5.28515625" style="32" customWidth="1"/>
    <col min="1021" max="1021" width="7.42578125" style="32" customWidth="1"/>
    <col min="1022" max="1022" width="6.7109375" style="32" customWidth="1"/>
    <col min="1023" max="1023" width="7.28515625" style="32" customWidth="1"/>
    <col min="1024" max="1024" width="5.140625" style="32" customWidth="1"/>
    <col min="1025" max="1025" width="0" style="32" hidden="1" customWidth="1"/>
    <col min="1026" max="1026" width="6.85546875" style="32" customWidth="1"/>
    <col min="1027" max="1027" width="125.5703125" style="32" customWidth="1"/>
    <col min="1028" max="1031" width="22.85546875" style="32" customWidth="1"/>
    <col min="1032" max="1032" width="24.42578125" style="32" customWidth="1"/>
    <col min="1033" max="1035" width="10.5703125" style="32" bestFit="1" customWidth="1"/>
    <col min="1036" max="1036" width="10.42578125" style="32" customWidth="1"/>
    <col min="1037" max="1037" width="12.85546875" style="32" customWidth="1"/>
    <col min="1038" max="1038" width="8.42578125" style="32" bestFit="1" customWidth="1"/>
    <col min="1039" max="1039" width="9.140625" style="32" customWidth="1"/>
    <col min="1040" max="1275" width="9.140625" style="32"/>
    <col min="1276" max="1276" width="5.28515625" style="32" customWidth="1"/>
    <col min="1277" max="1277" width="7.42578125" style="32" customWidth="1"/>
    <col min="1278" max="1278" width="6.7109375" style="32" customWidth="1"/>
    <col min="1279" max="1279" width="7.28515625" style="32" customWidth="1"/>
    <col min="1280" max="1280" width="5.140625" style="32" customWidth="1"/>
    <col min="1281" max="1281" width="0" style="32" hidden="1" customWidth="1"/>
    <col min="1282" max="1282" width="6.85546875" style="32" customWidth="1"/>
    <col min="1283" max="1283" width="125.5703125" style="32" customWidth="1"/>
    <col min="1284" max="1287" width="22.85546875" style="32" customWidth="1"/>
    <col min="1288" max="1288" width="24.42578125" style="32" customWidth="1"/>
    <col min="1289" max="1291" width="10.5703125" style="32" bestFit="1" customWidth="1"/>
    <col min="1292" max="1292" width="10.42578125" style="32" customWidth="1"/>
    <col min="1293" max="1293" width="12.85546875" style="32" customWidth="1"/>
    <col min="1294" max="1294" width="8.42578125" style="32" bestFit="1" customWidth="1"/>
    <col min="1295" max="1295" width="9.140625" style="32" customWidth="1"/>
    <col min="1296" max="1531" width="9.140625" style="32"/>
    <col min="1532" max="1532" width="5.28515625" style="32" customWidth="1"/>
    <col min="1533" max="1533" width="7.42578125" style="32" customWidth="1"/>
    <col min="1534" max="1534" width="6.7109375" style="32" customWidth="1"/>
    <col min="1535" max="1535" width="7.28515625" style="32" customWidth="1"/>
    <col min="1536" max="1536" width="5.140625" style="32" customWidth="1"/>
    <col min="1537" max="1537" width="0" style="32" hidden="1" customWidth="1"/>
    <col min="1538" max="1538" width="6.85546875" style="32" customWidth="1"/>
    <col min="1539" max="1539" width="125.5703125" style="32" customWidth="1"/>
    <col min="1540" max="1543" width="22.85546875" style="32" customWidth="1"/>
    <col min="1544" max="1544" width="24.42578125" style="32" customWidth="1"/>
    <col min="1545" max="1547" width="10.5703125" style="32" bestFit="1" customWidth="1"/>
    <col min="1548" max="1548" width="10.42578125" style="32" customWidth="1"/>
    <col min="1549" max="1549" width="12.85546875" style="32" customWidth="1"/>
    <col min="1550" max="1550" width="8.42578125" style="32" bestFit="1" customWidth="1"/>
    <col min="1551" max="1551" width="9.140625" style="32" customWidth="1"/>
    <col min="1552" max="1787" width="9.140625" style="32"/>
    <col min="1788" max="1788" width="5.28515625" style="32" customWidth="1"/>
    <col min="1789" max="1789" width="7.42578125" style="32" customWidth="1"/>
    <col min="1790" max="1790" width="6.7109375" style="32" customWidth="1"/>
    <col min="1791" max="1791" width="7.28515625" style="32" customWidth="1"/>
    <col min="1792" max="1792" width="5.140625" style="32" customWidth="1"/>
    <col min="1793" max="1793" width="0" style="32" hidden="1" customWidth="1"/>
    <col min="1794" max="1794" width="6.85546875" style="32" customWidth="1"/>
    <col min="1795" max="1795" width="125.5703125" style="32" customWidth="1"/>
    <col min="1796" max="1799" width="22.85546875" style="32" customWidth="1"/>
    <col min="1800" max="1800" width="24.42578125" style="32" customWidth="1"/>
    <col min="1801" max="1803" width="10.5703125" style="32" bestFit="1" customWidth="1"/>
    <col min="1804" max="1804" width="10.42578125" style="32" customWidth="1"/>
    <col min="1805" max="1805" width="12.85546875" style="32" customWidth="1"/>
    <col min="1806" max="1806" width="8.42578125" style="32" bestFit="1" customWidth="1"/>
    <col min="1807" max="1807" width="9.140625" style="32" customWidth="1"/>
    <col min="1808" max="2043" width="9.140625" style="32"/>
    <col min="2044" max="2044" width="5.28515625" style="32" customWidth="1"/>
    <col min="2045" max="2045" width="7.42578125" style="32" customWidth="1"/>
    <col min="2046" max="2046" width="6.7109375" style="32" customWidth="1"/>
    <col min="2047" max="2047" width="7.28515625" style="32" customWidth="1"/>
    <col min="2048" max="2048" width="5.140625" style="32" customWidth="1"/>
    <col min="2049" max="2049" width="0" style="32" hidden="1" customWidth="1"/>
    <col min="2050" max="2050" width="6.85546875" style="32" customWidth="1"/>
    <col min="2051" max="2051" width="125.5703125" style="32" customWidth="1"/>
    <col min="2052" max="2055" width="22.85546875" style="32" customWidth="1"/>
    <col min="2056" max="2056" width="24.42578125" style="32" customWidth="1"/>
    <col min="2057" max="2059" width="10.5703125" style="32" bestFit="1" customWidth="1"/>
    <col min="2060" max="2060" width="10.42578125" style="32" customWidth="1"/>
    <col min="2061" max="2061" width="12.85546875" style="32" customWidth="1"/>
    <col min="2062" max="2062" width="8.42578125" style="32" bestFit="1" customWidth="1"/>
    <col min="2063" max="2063" width="9.140625" style="32" customWidth="1"/>
    <col min="2064" max="2299" width="9.140625" style="32"/>
    <col min="2300" max="2300" width="5.28515625" style="32" customWidth="1"/>
    <col min="2301" max="2301" width="7.42578125" style="32" customWidth="1"/>
    <col min="2302" max="2302" width="6.7109375" style="32" customWidth="1"/>
    <col min="2303" max="2303" width="7.28515625" style="32" customWidth="1"/>
    <col min="2304" max="2304" width="5.140625" style="32" customWidth="1"/>
    <col min="2305" max="2305" width="0" style="32" hidden="1" customWidth="1"/>
    <col min="2306" max="2306" width="6.85546875" style="32" customWidth="1"/>
    <col min="2307" max="2307" width="125.5703125" style="32" customWidth="1"/>
    <col min="2308" max="2311" width="22.85546875" style="32" customWidth="1"/>
    <col min="2312" max="2312" width="24.42578125" style="32" customWidth="1"/>
    <col min="2313" max="2315" width="10.5703125" style="32" bestFit="1" customWidth="1"/>
    <col min="2316" max="2316" width="10.42578125" style="32" customWidth="1"/>
    <col min="2317" max="2317" width="12.85546875" style="32" customWidth="1"/>
    <col min="2318" max="2318" width="8.42578125" style="32" bestFit="1" customWidth="1"/>
    <col min="2319" max="2319" width="9.140625" style="32" customWidth="1"/>
    <col min="2320" max="2555" width="9.140625" style="32"/>
    <col min="2556" max="2556" width="5.28515625" style="32" customWidth="1"/>
    <col min="2557" max="2557" width="7.42578125" style="32" customWidth="1"/>
    <col min="2558" max="2558" width="6.7109375" style="32" customWidth="1"/>
    <col min="2559" max="2559" width="7.28515625" style="32" customWidth="1"/>
    <col min="2560" max="2560" width="5.140625" style="32" customWidth="1"/>
    <col min="2561" max="2561" width="0" style="32" hidden="1" customWidth="1"/>
    <col min="2562" max="2562" width="6.85546875" style="32" customWidth="1"/>
    <col min="2563" max="2563" width="125.5703125" style="32" customWidth="1"/>
    <col min="2564" max="2567" width="22.85546875" style="32" customWidth="1"/>
    <col min="2568" max="2568" width="24.42578125" style="32" customWidth="1"/>
    <col min="2569" max="2571" width="10.5703125" style="32" bestFit="1" customWidth="1"/>
    <col min="2572" max="2572" width="10.42578125" style="32" customWidth="1"/>
    <col min="2573" max="2573" width="12.85546875" style="32" customWidth="1"/>
    <col min="2574" max="2574" width="8.42578125" style="32" bestFit="1" customWidth="1"/>
    <col min="2575" max="2575" width="9.140625" style="32" customWidth="1"/>
    <col min="2576" max="2811" width="9.140625" style="32"/>
    <col min="2812" max="2812" width="5.28515625" style="32" customWidth="1"/>
    <col min="2813" max="2813" width="7.42578125" style="32" customWidth="1"/>
    <col min="2814" max="2814" width="6.7109375" style="32" customWidth="1"/>
    <col min="2815" max="2815" width="7.28515625" style="32" customWidth="1"/>
    <col min="2816" max="2816" width="5.140625" style="32" customWidth="1"/>
    <col min="2817" max="2817" width="0" style="32" hidden="1" customWidth="1"/>
    <col min="2818" max="2818" width="6.85546875" style="32" customWidth="1"/>
    <col min="2819" max="2819" width="125.5703125" style="32" customWidth="1"/>
    <col min="2820" max="2823" width="22.85546875" style="32" customWidth="1"/>
    <col min="2824" max="2824" width="24.42578125" style="32" customWidth="1"/>
    <col min="2825" max="2827" width="10.5703125" style="32" bestFit="1" customWidth="1"/>
    <col min="2828" max="2828" width="10.42578125" style="32" customWidth="1"/>
    <col min="2829" max="2829" width="12.85546875" style="32" customWidth="1"/>
    <col min="2830" max="2830" width="8.42578125" style="32" bestFit="1" customWidth="1"/>
    <col min="2831" max="2831" width="9.140625" style="32" customWidth="1"/>
    <col min="2832" max="3067" width="9.140625" style="32"/>
    <col min="3068" max="3068" width="5.28515625" style="32" customWidth="1"/>
    <col min="3069" max="3069" width="7.42578125" style="32" customWidth="1"/>
    <col min="3070" max="3070" width="6.7109375" style="32" customWidth="1"/>
    <col min="3071" max="3071" width="7.28515625" style="32" customWidth="1"/>
    <col min="3072" max="3072" width="5.140625" style="32" customWidth="1"/>
    <col min="3073" max="3073" width="0" style="32" hidden="1" customWidth="1"/>
    <col min="3074" max="3074" width="6.85546875" style="32" customWidth="1"/>
    <col min="3075" max="3075" width="125.5703125" style="32" customWidth="1"/>
    <col min="3076" max="3079" width="22.85546875" style="32" customWidth="1"/>
    <col min="3080" max="3080" width="24.42578125" style="32" customWidth="1"/>
    <col min="3081" max="3083" width="10.5703125" style="32" bestFit="1" customWidth="1"/>
    <col min="3084" max="3084" width="10.42578125" style="32" customWidth="1"/>
    <col min="3085" max="3085" width="12.85546875" style="32" customWidth="1"/>
    <col min="3086" max="3086" width="8.42578125" style="32" bestFit="1" customWidth="1"/>
    <col min="3087" max="3087" width="9.140625" style="32" customWidth="1"/>
    <col min="3088" max="3323" width="9.140625" style="32"/>
    <col min="3324" max="3324" width="5.28515625" style="32" customWidth="1"/>
    <col min="3325" max="3325" width="7.42578125" style="32" customWidth="1"/>
    <col min="3326" max="3326" width="6.7109375" style="32" customWidth="1"/>
    <col min="3327" max="3327" width="7.28515625" style="32" customWidth="1"/>
    <col min="3328" max="3328" width="5.140625" style="32" customWidth="1"/>
    <col min="3329" max="3329" width="0" style="32" hidden="1" customWidth="1"/>
    <col min="3330" max="3330" width="6.85546875" style="32" customWidth="1"/>
    <col min="3331" max="3331" width="125.5703125" style="32" customWidth="1"/>
    <col min="3332" max="3335" width="22.85546875" style="32" customWidth="1"/>
    <col min="3336" max="3336" width="24.42578125" style="32" customWidth="1"/>
    <col min="3337" max="3339" width="10.5703125" style="32" bestFit="1" customWidth="1"/>
    <col min="3340" max="3340" width="10.42578125" style="32" customWidth="1"/>
    <col min="3341" max="3341" width="12.85546875" style="32" customWidth="1"/>
    <col min="3342" max="3342" width="8.42578125" style="32" bestFit="1" customWidth="1"/>
    <col min="3343" max="3343" width="9.140625" style="32" customWidth="1"/>
    <col min="3344" max="3579" width="9.140625" style="32"/>
    <col min="3580" max="3580" width="5.28515625" style="32" customWidth="1"/>
    <col min="3581" max="3581" width="7.42578125" style="32" customWidth="1"/>
    <col min="3582" max="3582" width="6.7109375" style="32" customWidth="1"/>
    <col min="3583" max="3583" width="7.28515625" style="32" customWidth="1"/>
    <col min="3584" max="3584" width="5.140625" style="32" customWidth="1"/>
    <col min="3585" max="3585" width="0" style="32" hidden="1" customWidth="1"/>
    <col min="3586" max="3586" width="6.85546875" style="32" customWidth="1"/>
    <col min="3587" max="3587" width="125.5703125" style="32" customWidth="1"/>
    <col min="3588" max="3591" width="22.85546875" style="32" customWidth="1"/>
    <col min="3592" max="3592" width="24.42578125" style="32" customWidth="1"/>
    <col min="3593" max="3595" width="10.5703125" style="32" bestFit="1" customWidth="1"/>
    <col min="3596" max="3596" width="10.42578125" style="32" customWidth="1"/>
    <col min="3597" max="3597" width="12.85546875" style="32" customWidth="1"/>
    <col min="3598" max="3598" width="8.42578125" style="32" bestFit="1" customWidth="1"/>
    <col min="3599" max="3599" width="9.140625" style="32" customWidth="1"/>
    <col min="3600" max="3835" width="9.140625" style="32"/>
    <col min="3836" max="3836" width="5.28515625" style="32" customWidth="1"/>
    <col min="3837" max="3837" width="7.42578125" style="32" customWidth="1"/>
    <col min="3838" max="3838" width="6.7109375" style="32" customWidth="1"/>
    <col min="3839" max="3839" width="7.28515625" style="32" customWidth="1"/>
    <col min="3840" max="3840" width="5.140625" style="32" customWidth="1"/>
    <col min="3841" max="3841" width="0" style="32" hidden="1" customWidth="1"/>
    <col min="3842" max="3842" width="6.85546875" style="32" customWidth="1"/>
    <col min="3843" max="3843" width="125.5703125" style="32" customWidth="1"/>
    <col min="3844" max="3847" width="22.85546875" style="32" customWidth="1"/>
    <col min="3848" max="3848" width="24.42578125" style="32" customWidth="1"/>
    <col min="3849" max="3851" width="10.5703125" style="32" bestFit="1" customWidth="1"/>
    <col min="3852" max="3852" width="10.42578125" style="32" customWidth="1"/>
    <col min="3853" max="3853" width="12.85546875" style="32" customWidth="1"/>
    <col min="3854" max="3854" width="8.42578125" style="32" bestFit="1" customWidth="1"/>
    <col min="3855" max="3855" width="9.140625" style="32" customWidth="1"/>
    <col min="3856" max="4091" width="9.140625" style="32"/>
    <col min="4092" max="4092" width="5.28515625" style="32" customWidth="1"/>
    <col min="4093" max="4093" width="7.42578125" style="32" customWidth="1"/>
    <col min="4094" max="4094" width="6.7109375" style="32" customWidth="1"/>
    <col min="4095" max="4095" width="7.28515625" style="32" customWidth="1"/>
    <col min="4096" max="4096" width="5.140625" style="32" customWidth="1"/>
    <col min="4097" max="4097" width="0" style="32" hidden="1" customWidth="1"/>
    <col min="4098" max="4098" width="6.85546875" style="32" customWidth="1"/>
    <col min="4099" max="4099" width="125.5703125" style="32" customWidth="1"/>
    <col min="4100" max="4103" width="22.85546875" style="32" customWidth="1"/>
    <col min="4104" max="4104" width="24.42578125" style="32" customWidth="1"/>
    <col min="4105" max="4107" width="10.5703125" style="32" bestFit="1" customWidth="1"/>
    <col min="4108" max="4108" width="10.42578125" style="32" customWidth="1"/>
    <col min="4109" max="4109" width="12.85546875" style="32" customWidth="1"/>
    <col min="4110" max="4110" width="8.42578125" style="32" bestFit="1" customWidth="1"/>
    <col min="4111" max="4111" width="9.140625" style="32" customWidth="1"/>
    <col min="4112" max="4347" width="9.140625" style="32"/>
    <col min="4348" max="4348" width="5.28515625" style="32" customWidth="1"/>
    <col min="4349" max="4349" width="7.42578125" style="32" customWidth="1"/>
    <col min="4350" max="4350" width="6.7109375" style="32" customWidth="1"/>
    <col min="4351" max="4351" width="7.28515625" style="32" customWidth="1"/>
    <col min="4352" max="4352" width="5.140625" style="32" customWidth="1"/>
    <col min="4353" max="4353" width="0" style="32" hidden="1" customWidth="1"/>
    <col min="4354" max="4354" width="6.85546875" style="32" customWidth="1"/>
    <col min="4355" max="4355" width="125.5703125" style="32" customWidth="1"/>
    <col min="4356" max="4359" width="22.85546875" style="32" customWidth="1"/>
    <col min="4360" max="4360" width="24.42578125" style="32" customWidth="1"/>
    <col min="4361" max="4363" width="10.5703125" style="32" bestFit="1" customWidth="1"/>
    <col min="4364" max="4364" width="10.42578125" style="32" customWidth="1"/>
    <col min="4365" max="4365" width="12.85546875" style="32" customWidth="1"/>
    <col min="4366" max="4366" width="8.42578125" style="32" bestFit="1" customWidth="1"/>
    <col min="4367" max="4367" width="9.140625" style="32" customWidth="1"/>
    <col min="4368" max="4603" width="9.140625" style="32"/>
    <col min="4604" max="4604" width="5.28515625" style="32" customWidth="1"/>
    <col min="4605" max="4605" width="7.42578125" style="32" customWidth="1"/>
    <col min="4606" max="4606" width="6.7109375" style="32" customWidth="1"/>
    <col min="4607" max="4607" width="7.28515625" style="32" customWidth="1"/>
    <col min="4608" max="4608" width="5.140625" style="32" customWidth="1"/>
    <col min="4609" max="4609" width="0" style="32" hidden="1" customWidth="1"/>
    <col min="4610" max="4610" width="6.85546875" style="32" customWidth="1"/>
    <col min="4611" max="4611" width="125.5703125" style="32" customWidth="1"/>
    <col min="4612" max="4615" width="22.85546875" style="32" customWidth="1"/>
    <col min="4616" max="4616" width="24.42578125" style="32" customWidth="1"/>
    <col min="4617" max="4619" width="10.5703125" style="32" bestFit="1" customWidth="1"/>
    <col min="4620" max="4620" width="10.42578125" style="32" customWidth="1"/>
    <col min="4621" max="4621" width="12.85546875" style="32" customWidth="1"/>
    <col min="4622" max="4622" width="8.42578125" style="32" bestFit="1" customWidth="1"/>
    <col min="4623" max="4623" width="9.140625" style="32" customWidth="1"/>
    <col min="4624" max="4859" width="9.140625" style="32"/>
    <col min="4860" max="4860" width="5.28515625" style="32" customWidth="1"/>
    <col min="4861" max="4861" width="7.42578125" style="32" customWidth="1"/>
    <col min="4862" max="4862" width="6.7109375" style="32" customWidth="1"/>
    <col min="4863" max="4863" width="7.28515625" style="32" customWidth="1"/>
    <col min="4864" max="4864" width="5.140625" style="32" customWidth="1"/>
    <col min="4865" max="4865" width="0" style="32" hidden="1" customWidth="1"/>
    <col min="4866" max="4866" width="6.85546875" style="32" customWidth="1"/>
    <col min="4867" max="4867" width="125.5703125" style="32" customWidth="1"/>
    <col min="4868" max="4871" width="22.85546875" style="32" customWidth="1"/>
    <col min="4872" max="4872" width="24.42578125" style="32" customWidth="1"/>
    <col min="4873" max="4875" width="10.5703125" style="32" bestFit="1" customWidth="1"/>
    <col min="4876" max="4876" width="10.42578125" style="32" customWidth="1"/>
    <col min="4877" max="4877" width="12.85546875" style="32" customWidth="1"/>
    <col min="4878" max="4878" width="8.42578125" style="32" bestFit="1" customWidth="1"/>
    <col min="4879" max="4879" width="9.140625" style="32" customWidth="1"/>
    <col min="4880" max="5115" width="9.140625" style="32"/>
    <col min="5116" max="5116" width="5.28515625" style="32" customWidth="1"/>
    <col min="5117" max="5117" width="7.42578125" style="32" customWidth="1"/>
    <col min="5118" max="5118" width="6.7109375" style="32" customWidth="1"/>
    <col min="5119" max="5119" width="7.28515625" style="32" customWidth="1"/>
    <col min="5120" max="5120" width="5.140625" style="32" customWidth="1"/>
    <col min="5121" max="5121" width="0" style="32" hidden="1" customWidth="1"/>
    <col min="5122" max="5122" width="6.85546875" style="32" customWidth="1"/>
    <col min="5123" max="5123" width="125.5703125" style="32" customWidth="1"/>
    <col min="5124" max="5127" width="22.85546875" style="32" customWidth="1"/>
    <col min="5128" max="5128" width="24.42578125" style="32" customWidth="1"/>
    <col min="5129" max="5131" width="10.5703125" style="32" bestFit="1" customWidth="1"/>
    <col min="5132" max="5132" width="10.42578125" style="32" customWidth="1"/>
    <col min="5133" max="5133" width="12.85546875" style="32" customWidth="1"/>
    <col min="5134" max="5134" width="8.42578125" style="32" bestFit="1" customWidth="1"/>
    <col min="5135" max="5135" width="9.140625" style="32" customWidth="1"/>
    <col min="5136" max="5371" width="9.140625" style="32"/>
    <col min="5372" max="5372" width="5.28515625" style="32" customWidth="1"/>
    <col min="5373" max="5373" width="7.42578125" style="32" customWidth="1"/>
    <col min="5374" max="5374" width="6.7109375" style="32" customWidth="1"/>
    <col min="5375" max="5375" width="7.28515625" style="32" customWidth="1"/>
    <col min="5376" max="5376" width="5.140625" style="32" customWidth="1"/>
    <col min="5377" max="5377" width="0" style="32" hidden="1" customWidth="1"/>
    <col min="5378" max="5378" width="6.85546875" style="32" customWidth="1"/>
    <col min="5379" max="5379" width="125.5703125" style="32" customWidth="1"/>
    <col min="5380" max="5383" width="22.85546875" style="32" customWidth="1"/>
    <col min="5384" max="5384" width="24.42578125" style="32" customWidth="1"/>
    <col min="5385" max="5387" width="10.5703125" style="32" bestFit="1" customWidth="1"/>
    <col min="5388" max="5388" width="10.42578125" style="32" customWidth="1"/>
    <col min="5389" max="5389" width="12.85546875" style="32" customWidth="1"/>
    <col min="5390" max="5390" width="8.42578125" style="32" bestFit="1" customWidth="1"/>
    <col min="5391" max="5391" width="9.140625" style="32" customWidth="1"/>
    <col min="5392" max="5627" width="9.140625" style="32"/>
    <col min="5628" max="5628" width="5.28515625" style="32" customWidth="1"/>
    <col min="5629" max="5629" width="7.42578125" style="32" customWidth="1"/>
    <col min="5630" max="5630" width="6.7109375" style="32" customWidth="1"/>
    <col min="5631" max="5631" width="7.28515625" style="32" customWidth="1"/>
    <col min="5632" max="5632" width="5.140625" style="32" customWidth="1"/>
    <col min="5633" max="5633" width="0" style="32" hidden="1" customWidth="1"/>
    <col min="5634" max="5634" width="6.85546875" style="32" customWidth="1"/>
    <col min="5635" max="5635" width="125.5703125" style="32" customWidth="1"/>
    <col min="5636" max="5639" width="22.85546875" style="32" customWidth="1"/>
    <col min="5640" max="5640" width="24.42578125" style="32" customWidth="1"/>
    <col min="5641" max="5643" width="10.5703125" style="32" bestFit="1" customWidth="1"/>
    <col min="5644" max="5644" width="10.42578125" style="32" customWidth="1"/>
    <col min="5645" max="5645" width="12.85546875" style="32" customWidth="1"/>
    <col min="5646" max="5646" width="8.42578125" style="32" bestFit="1" customWidth="1"/>
    <col min="5647" max="5647" width="9.140625" style="32" customWidth="1"/>
    <col min="5648" max="5883" width="9.140625" style="32"/>
    <col min="5884" max="5884" width="5.28515625" style="32" customWidth="1"/>
    <col min="5885" max="5885" width="7.42578125" style="32" customWidth="1"/>
    <col min="5886" max="5886" width="6.7109375" style="32" customWidth="1"/>
    <col min="5887" max="5887" width="7.28515625" style="32" customWidth="1"/>
    <col min="5888" max="5888" width="5.140625" style="32" customWidth="1"/>
    <col min="5889" max="5889" width="0" style="32" hidden="1" customWidth="1"/>
    <col min="5890" max="5890" width="6.85546875" style="32" customWidth="1"/>
    <col min="5891" max="5891" width="125.5703125" style="32" customWidth="1"/>
    <col min="5892" max="5895" width="22.85546875" style="32" customWidth="1"/>
    <col min="5896" max="5896" width="24.42578125" style="32" customWidth="1"/>
    <col min="5897" max="5899" width="10.5703125" style="32" bestFit="1" customWidth="1"/>
    <col min="5900" max="5900" width="10.42578125" style="32" customWidth="1"/>
    <col min="5901" max="5901" width="12.85546875" style="32" customWidth="1"/>
    <col min="5902" max="5902" width="8.42578125" style="32" bestFit="1" customWidth="1"/>
    <col min="5903" max="5903" width="9.140625" style="32" customWidth="1"/>
    <col min="5904" max="6139" width="9.140625" style="32"/>
    <col min="6140" max="6140" width="5.28515625" style="32" customWidth="1"/>
    <col min="6141" max="6141" width="7.42578125" style="32" customWidth="1"/>
    <col min="6142" max="6142" width="6.7109375" style="32" customWidth="1"/>
    <col min="6143" max="6143" width="7.28515625" style="32" customWidth="1"/>
    <col min="6144" max="6144" width="5.140625" style="32" customWidth="1"/>
    <col min="6145" max="6145" width="0" style="32" hidden="1" customWidth="1"/>
    <col min="6146" max="6146" width="6.85546875" style="32" customWidth="1"/>
    <col min="6147" max="6147" width="125.5703125" style="32" customWidth="1"/>
    <col min="6148" max="6151" width="22.85546875" style="32" customWidth="1"/>
    <col min="6152" max="6152" width="24.42578125" style="32" customWidth="1"/>
    <col min="6153" max="6155" width="10.5703125" style="32" bestFit="1" customWidth="1"/>
    <col min="6156" max="6156" width="10.42578125" style="32" customWidth="1"/>
    <col min="6157" max="6157" width="12.85546875" style="32" customWidth="1"/>
    <col min="6158" max="6158" width="8.42578125" style="32" bestFit="1" customWidth="1"/>
    <col min="6159" max="6159" width="9.140625" style="32" customWidth="1"/>
    <col min="6160" max="6395" width="9.140625" style="32"/>
    <col min="6396" max="6396" width="5.28515625" style="32" customWidth="1"/>
    <col min="6397" max="6397" width="7.42578125" style="32" customWidth="1"/>
    <col min="6398" max="6398" width="6.7109375" style="32" customWidth="1"/>
    <col min="6399" max="6399" width="7.28515625" style="32" customWidth="1"/>
    <col min="6400" max="6400" width="5.140625" style="32" customWidth="1"/>
    <col min="6401" max="6401" width="0" style="32" hidden="1" customWidth="1"/>
    <col min="6402" max="6402" width="6.85546875" style="32" customWidth="1"/>
    <col min="6403" max="6403" width="125.5703125" style="32" customWidth="1"/>
    <col min="6404" max="6407" width="22.85546875" style="32" customWidth="1"/>
    <col min="6408" max="6408" width="24.42578125" style="32" customWidth="1"/>
    <col min="6409" max="6411" width="10.5703125" style="32" bestFit="1" customWidth="1"/>
    <col min="6412" max="6412" width="10.42578125" style="32" customWidth="1"/>
    <col min="6413" max="6413" width="12.85546875" style="32" customWidth="1"/>
    <col min="6414" max="6414" width="8.42578125" style="32" bestFit="1" customWidth="1"/>
    <col min="6415" max="6415" width="9.140625" style="32" customWidth="1"/>
    <col min="6416" max="6651" width="9.140625" style="32"/>
    <col min="6652" max="6652" width="5.28515625" style="32" customWidth="1"/>
    <col min="6653" max="6653" width="7.42578125" style="32" customWidth="1"/>
    <col min="6654" max="6654" width="6.7109375" style="32" customWidth="1"/>
    <col min="6655" max="6655" width="7.28515625" style="32" customWidth="1"/>
    <col min="6656" max="6656" width="5.140625" style="32" customWidth="1"/>
    <col min="6657" max="6657" width="0" style="32" hidden="1" customWidth="1"/>
    <col min="6658" max="6658" width="6.85546875" style="32" customWidth="1"/>
    <col min="6659" max="6659" width="125.5703125" style="32" customWidth="1"/>
    <col min="6660" max="6663" width="22.85546875" style="32" customWidth="1"/>
    <col min="6664" max="6664" width="24.42578125" style="32" customWidth="1"/>
    <col min="6665" max="6667" width="10.5703125" style="32" bestFit="1" customWidth="1"/>
    <col min="6668" max="6668" width="10.42578125" style="32" customWidth="1"/>
    <col min="6669" max="6669" width="12.85546875" style="32" customWidth="1"/>
    <col min="6670" max="6670" width="8.42578125" style="32" bestFit="1" customWidth="1"/>
    <col min="6671" max="6671" width="9.140625" style="32" customWidth="1"/>
    <col min="6672" max="6907" width="9.140625" style="32"/>
    <col min="6908" max="6908" width="5.28515625" style="32" customWidth="1"/>
    <col min="6909" max="6909" width="7.42578125" style="32" customWidth="1"/>
    <col min="6910" max="6910" width="6.7109375" style="32" customWidth="1"/>
    <col min="6911" max="6911" width="7.28515625" style="32" customWidth="1"/>
    <col min="6912" max="6912" width="5.140625" style="32" customWidth="1"/>
    <col min="6913" max="6913" width="0" style="32" hidden="1" customWidth="1"/>
    <col min="6914" max="6914" width="6.85546875" style="32" customWidth="1"/>
    <col min="6915" max="6915" width="125.5703125" style="32" customWidth="1"/>
    <col min="6916" max="6919" width="22.85546875" style="32" customWidth="1"/>
    <col min="6920" max="6920" width="24.42578125" style="32" customWidth="1"/>
    <col min="6921" max="6923" width="10.5703125" style="32" bestFit="1" customWidth="1"/>
    <col min="6924" max="6924" width="10.42578125" style="32" customWidth="1"/>
    <col min="6925" max="6925" width="12.85546875" style="32" customWidth="1"/>
    <col min="6926" max="6926" width="8.42578125" style="32" bestFit="1" customWidth="1"/>
    <col min="6927" max="6927" width="9.140625" style="32" customWidth="1"/>
    <col min="6928" max="7163" width="9.140625" style="32"/>
    <col min="7164" max="7164" width="5.28515625" style="32" customWidth="1"/>
    <col min="7165" max="7165" width="7.42578125" style="32" customWidth="1"/>
    <col min="7166" max="7166" width="6.7109375" style="32" customWidth="1"/>
    <col min="7167" max="7167" width="7.28515625" style="32" customWidth="1"/>
    <col min="7168" max="7168" width="5.140625" style="32" customWidth="1"/>
    <col min="7169" max="7169" width="0" style="32" hidden="1" customWidth="1"/>
    <col min="7170" max="7170" width="6.85546875" style="32" customWidth="1"/>
    <col min="7171" max="7171" width="125.5703125" style="32" customWidth="1"/>
    <col min="7172" max="7175" width="22.85546875" style="32" customWidth="1"/>
    <col min="7176" max="7176" width="24.42578125" style="32" customWidth="1"/>
    <col min="7177" max="7179" width="10.5703125" style="32" bestFit="1" customWidth="1"/>
    <col min="7180" max="7180" width="10.42578125" style="32" customWidth="1"/>
    <col min="7181" max="7181" width="12.85546875" style="32" customWidth="1"/>
    <col min="7182" max="7182" width="8.42578125" style="32" bestFit="1" customWidth="1"/>
    <col min="7183" max="7183" width="9.140625" style="32" customWidth="1"/>
    <col min="7184" max="7419" width="9.140625" style="32"/>
    <col min="7420" max="7420" width="5.28515625" style="32" customWidth="1"/>
    <col min="7421" max="7421" width="7.42578125" style="32" customWidth="1"/>
    <col min="7422" max="7422" width="6.7109375" style="32" customWidth="1"/>
    <col min="7423" max="7423" width="7.28515625" style="32" customWidth="1"/>
    <col min="7424" max="7424" width="5.140625" style="32" customWidth="1"/>
    <col min="7425" max="7425" width="0" style="32" hidden="1" customWidth="1"/>
    <col min="7426" max="7426" width="6.85546875" style="32" customWidth="1"/>
    <col min="7427" max="7427" width="125.5703125" style="32" customWidth="1"/>
    <col min="7428" max="7431" width="22.85546875" style="32" customWidth="1"/>
    <col min="7432" max="7432" width="24.42578125" style="32" customWidth="1"/>
    <col min="7433" max="7435" width="10.5703125" style="32" bestFit="1" customWidth="1"/>
    <col min="7436" max="7436" width="10.42578125" style="32" customWidth="1"/>
    <col min="7437" max="7437" width="12.85546875" style="32" customWidth="1"/>
    <col min="7438" max="7438" width="8.42578125" style="32" bestFit="1" customWidth="1"/>
    <col min="7439" max="7439" width="9.140625" style="32" customWidth="1"/>
    <col min="7440" max="7675" width="9.140625" style="32"/>
    <col min="7676" max="7676" width="5.28515625" style="32" customWidth="1"/>
    <col min="7677" max="7677" width="7.42578125" style="32" customWidth="1"/>
    <col min="7678" max="7678" width="6.7109375" style="32" customWidth="1"/>
    <col min="7679" max="7679" width="7.28515625" style="32" customWidth="1"/>
    <col min="7680" max="7680" width="5.140625" style="32" customWidth="1"/>
    <col min="7681" max="7681" width="0" style="32" hidden="1" customWidth="1"/>
    <col min="7682" max="7682" width="6.85546875" style="32" customWidth="1"/>
    <col min="7683" max="7683" width="125.5703125" style="32" customWidth="1"/>
    <col min="7684" max="7687" width="22.85546875" style="32" customWidth="1"/>
    <col min="7688" max="7688" width="24.42578125" style="32" customWidth="1"/>
    <col min="7689" max="7691" width="10.5703125" style="32" bestFit="1" customWidth="1"/>
    <col min="7692" max="7692" width="10.42578125" style="32" customWidth="1"/>
    <col min="7693" max="7693" width="12.85546875" style="32" customWidth="1"/>
    <col min="7694" max="7694" width="8.42578125" style="32" bestFit="1" customWidth="1"/>
    <col min="7695" max="7695" width="9.140625" style="32" customWidth="1"/>
    <col min="7696" max="7931" width="9.140625" style="32"/>
    <col min="7932" max="7932" width="5.28515625" style="32" customWidth="1"/>
    <col min="7933" max="7933" width="7.42578125" style="32" customWidth="1"/>
    <col min="7934" max="7934" width="6.7109375" style="32" customWidth="1"/>
    <col min="7935" max="7935" width="7.28515625" style="32" customWidth="1"/>
    <col min="7936" max="7936" width="5.140625" style="32" customWidth="1"/>
    <col min="7937" max="7937" width="0" style="32" hidden="1" customWidth="1"/>
    <col min="7938" max="7938" width="6.85546875" style="32" customWidth="1"/>
    <col min="7939" max="7939" width="125.5703125" style="32" customWidth="1"/>
    <col min="7940" max="7943" width="22.85546875" style="32" customWidth="1"/>
    <col min="7944" max="7944" width="24.42578125" style="32" customWidth="1"/>
    <col min="7945" max="7947" width="10.5703125" style="32" bestFit="1" customWidth="1"/>
    <col min="7948" max="7948" width="10.42578125" style="32" customWidth="1"/>
    <col min="7949" max="7949" width="12.85546875" style="32" customWidth="1"/>
    <col min="7950" max="7950" width="8.42578125" style="32" bestFit="1" customWidth="1"/>
    <col min="7951" max="7951" width="9.140625" style="32" customWidth="1"/>
    <col min="7952" max="8187" width="9.140625" style="32"/>
    <col min="8188" max="8188" width="5.28515625" style="32" customWidth="1"/>
    <col min="8189" max="8189" width="7.42578125" style="32" customWidth="1"/>
    <col min="8190" max="8190" width="6.7109375" style="32" customWidth="1"/>
    <col min="8191" max="8191" width="7.28515625" style="32" customWidth="1"/>
    <col min="8192" max="8192" width="5.140625" style="32" customWidth="1"/>
    <col min="8193" max="8193" width="0" style="32" hidden="1" customWidth="1"/>
    <col min="8194" max="8194" width="6.85546875" style="32" customWidth="1"/>
    <col min="8195" max="8195" width="125.5703125" style="32" customWidth="1"/>
    <col min="8196" max="8199" width="22.85546875" style="32" customWidth="1"/>
    <col min="8200" max="8200" width="24.42578125" style="32" customWidth="1"/>
    <col min="8201" max="8203" width="10.5703125" style="32" bestFit="1" customWidth="1"/>
    <col min="8204" max="8204" width="10.42578125" style="32" customWidth="1"/>
    <col min="8205" max="8205" width="12.85546875" style="32" customWidth="1"/>
    <col min="8206" max="8206" width="8.42578125" style="32" bestFit="1" customWidth="1"/>
    <col min="8207" max="8207" width="9.140625" style="32" customWidth="1"/>
    <col min="8208" max="8443" width="9.140625" style="32"/>
    <col min="8444" max="8444" width="5.28515625" style="32" customWidth="1"/>
    <col min="8445" max="8445" width="7.42578125" style="32" customWidth="1"/>
    <col min="8446" max="8446" width="6.7109375" style="32" customWidth="1"/>
    <col min="8447" max="8447" width="7.28515625" style="32" customWidth="1"/>
    <col min="8448" max="8448" width="5.140625" style="32" customWidth="1"/>
    <col min="8449" max="8449" width="0" style="32" hidden="1" customWidth="1"/>
    <col min="8450" max="8450" width="6.85546875" style="32" customWidth="1"/>
    <col min="8451" max="8451" width="125.5703125" style="32" customWidth="1"/>
    <col min="8452" max="8455" width="22.85546875" style="32" customWidth="1"/>
    <col min="8456" max="8456" width="24.42578125" style="32" customWidth="1"/>
    <col min="8457" max="8459" width="10.5703125" style="32" bestFit="1" customWidth="1"/>
    <col min="8460" max="8460" width="10.42578125" style="32" customWidth="1"/>
    <col min="8461" max="8461" width="12.85546875" style="32" customWidth="1"/>
    <col min="8462" max="8462" width="8.42578125" style="32" bestFit="1" customWidth="1"/>
    <col min="8463" max="8463" width="9.140625" style="32" customWidth="1"/>
    <col min="8464" max="8699" width="9.140625" style="32"/>
    <col min="8700" max="8700" width="5.28515625" style="32" customWidth="1"/>
    <col min="8701" max="8701" width="7.42578125" style="32" customWidth="1"/>
    <col min="8702" max="8702" width="6.7109375" style="32" customWidth="1"/>
    <col min="8703" max="8703" width="7.28515625" style="32" customWidth="1"/>
    <col min="8704" max="8704" width="5.140625" style="32" customWidth="1"/>
    <col min="8705" max="8705" width="0" style="32" hidden="1" customWidth="1"/>
    <col min="8706" max="8706" width="6.85546875" style="32" customWidth="1"/>
    <col min="8707" max="8707" width="125.5703125" style="32" customWidth="1"/>
    <col min="8708" max="8711" width="22.85546875" style="32" customWidth="1"/>
    <col min="8712" max="8712" width="24.42578125" style="32" customWidth="1"/>
    <col min="8713" max="8715" width="10.5703125" style="32" bestFit="1" customWidth="1"/>
    <col min="8716" max="8716" width="10.42578125" style="32" customWidth="1"/>
    <col min="8717" max="8717" width="12.85546875" style="32" customWidth="1"/>
    <col min="8718" max="8718" width="8.42578125" style="32" bestFit="1" customWidth="1"/>
    <col min="8719" max="8719" width="9.140625" style="32" customWidth="1"/>
    <col min="8720" max="8955" width="9.140625" style="32"/>
    <col min="8956" max="8956" width="5.28515625" style="32" customWidth="1"/>
    <col min="8957" max="8957" width="7.42578125" style="32" customWidth="1"/>
    <col min="8958" max="8958" width="6.7109375" style="32" customWidth="1"/>
    <col min="8959" max="8959" width="7.28515625" style="32" customWidth="1"/>
    <col min="8960" max="8960" width="5.140625" style="32" customWidth="1"/>
    <col min="8961" max="8961" width="0" style="32" hidden="1" customWidth="1"/>
    <col min="8962" max="8962" width="6.85546875" style="32" customWidth="1"/>
    <col min="8963" max="8963" width="125.5703125" style="32" customWidth="1"/>
    <col min="8964" max="8967" width="22.85546875" style="32" customWidth="1"/>
    <col min="8968" max="8968" width="24.42578125" style="32" customWidth="1"/>
    <col min="8969" max="8971" width="10.5703125" style="32" bestFit="1" customWidth="1"/>
    <col min="8972" max="8972" width="10.42578125" style="32" customWidth="1"/>
    <col min="8973" max="8973" width="12.85546875" style="32" customWidth="1"/>
    <col min="8974" max="8974" width="8.42578125" style="32" bestFit="1" customWidth="1"/>
    <col min="8975" max="8975" width="9.140625" style="32" customWidth="1"/>
    <col min="8976" max="9211" width="9.140625" style="32"/>
    <col min="9212" max="9212" width="5.28515625" style="32" customWidth="1"/>
    <col min="9213" max="9213" width="7.42578125" style="32" customWidth="1"/>
    <col min="9214" max="9214" width="6.7109375" style="32" customWidth="1"/>
    <col min="9215" max="9215" width="7.28515625" style="32" customWidth="1"/>
    <col min="9216" max="9216" width="5.140625" style="32" customWidth="1"/>
    <col min="9217" max="9217" width="0" style="32" hidden="1" customWidth="1"/>
    <col min="9218" max="9218" width="6.85546875" style="32" customWidth="1"/>
    <col min="9219" max="9219" width="125.5703125" style="32" customWidth="1"/>
    <col min="9220" max="9223" width="22.85546875" style="32" customWidth="1"/>
    <col min="9224" max="9224" width="24.42578125" style="32" customWidth="1"/>
    <col min="9225" max="9227" width="10.5703125" style="32" bestFit="1" customWidth="1"/>
    <col min="9228" max="9228" width="10.42578125" style="32" customWidth="1"/>
    <col min="9229" max="9229" width="12.85546875" style="32" customWidth="1"/>
    <col min="9230" max="9230" width="8.42578125" style="32" bestFit="1" customWidth="1"/>
    <col min="9231" max="9231" width="9.140625" style="32" customWidth="1"/>
    <col min="9232" max="9467" width="9.140625" style="32"/>
    <col min="9468" max="9468" width="5.28515625" style="32" customWidth="1"/>
    <col min="9469" max="9469" width="7.42578125" style="32" customWidth="1"/>
    <col min="9470" max="9470" width="6.7109375" style="32" customWidth="1"/>
    <col min="9471" max="9471" width="7.28515625" style="32" customWidth="1"/>
    <col min="9472" max="9472" width="5.140625" style="32" customWidth="1"/>
    <col min="9473" max="9473" width="0" style="32" hidden="1" customWidth="1"/>
    <col min="9474" max="9474" width="6.85546875" style="32" customWidth="1"/>
    <col min="9475" max="9475" width="125.5703125" style="32" customWidth="1"/>
    <col min="9476" max="9479" width="22.85546875" style="32" customWidth="1"/>
    <col min="9480" max="9480" width="24.42578125" style="32" customWidth="1"/>
    <col min="9481" max="9483" width="10.5703125" style="32" bestFit="1" customWidth="1"/>
    <col min="9484" max="9484" width="10.42578125" style="32" customWidth="1"/>
    <col min="9485" max="9485" width="12.85546875" style="32" customWidth="1"/>
    <col min="9486" max="9486" width="8.42578125" style="32" bestFit="1" customWidth="1"/>
    <col min="9487" max="9487" width="9.140625" style="32" customWidth="1"/>
    <col min="9488" max="9723" width="9.140625" style="32"/>
    <col min="9724" max="9724" width="5.28515625" style="32" customWidth="1"/>
    <col min="9725" max="9725" width="7.42578125" style="32" customWidth="1"/>
    <col min="9726" max="9726" width="6.7109375" style="32" customWidth="1"/>
    <col min="9727" max="9727" width="7.28515625" style="32" customWidth="1"/>
    <col min="9728" max="9728" width="5.140625" style="32" customWidth="1"/>
    <col min="9729" max="9729" width="0" style="32" hidden="1" customWidth="1"/>
    <col min="9730" max="9730" width="6.85546875" style="32" customWidth="1"/>
    <col min="9731" max="9731" width="125.5703125" style="32" customWidth="1"/>
    <col min="9732" max="9735" width="22.85546875" style="32" customWidth="1"/>
    <col min="9736" max="9736" width="24.42578125" style="32" customWidth="1"/>
    <col min="9737" max="9739" width="10.5703125" style="32" bestFit="1" customWidth="1"/>
    <col min="9740" max="9740" width="10.42578125" style="32" customWidth="1"/>
    <col min="9741" max="9741" width="12.85546875" style="32" customWidth="1"/>
    <col min="9742" max="9742" width="8.42578125" style="32" bestFit="1" customWidth="1"/>
    <col min="9743" max="9743" width="9.140625" style="32" customWidth="1"/>
    <col min="9744" max="9979" width="9.140625" style="32"/>
    <col min="9980" max="9980" width="5.28515625" style="32" customWidth="1"/>
    <col min="9981" max="9981" width="7.42578125" style="32" customWidth="1"/>
    <col min="9982" max="9982" width="6.7109375" style="32" customWidth="1"/>
    <col min="9983" max="9983" width="7.28515625" style="32" customWidth="1"/>
    <col min="9984" max="9984" width="5.140625" style="32" customWidth="1"/>
    <col min="9985" max="9985" width="0" style="32" hidden="1" customWidth="1"/>
    <col min="9986" max="9986" width="6.85546875" style="32" customWidth="1"/>
    <col min="9987" max="9987" width="125.5703125" style="32" customWidth="1"/>
    <col min="9988" max="9991" width="22.85546875" style="32" customWidth="1"/>
    <col min="9992" max="9992" width="24.42578125" style="32" customWidth="1"/>
    <col min="9993" max="9995" width="10.5703125" style="32" bestFit="1" customWidth="1"/>
    <col min="9996" max="9996" width="10.42578125" style="32" customWidth="1"/>
    <col min="9997" max="9997" width="12.85546875" style="32" customWidth="1"/>
    <col min="9998" max="9998" width="8.42578125" style="32" bestFit="1" customWidth="1"/>
    <col min="9999" max="9999" width="9.140625" style="32" customWidth="1"/>
    <col min="10000" max="10235" width="9.140625" style="32"/>
    <col min="10236" max="10236" width="5.28515625" style="32" customWidth="1"/>
    <col min="10237" max="10237" width="7.42578125" style="32" customWidth="1"/>
    <col min="10238" max="10238" width="6.7109375" style="32" customWidth="1"/>
    <col min="10239" max="10239" width="7.28515625" style="32" customWidth="1"/>
    <col min="10240" max="10240" width="5.140625" style="32" customWidth="1"/>
    <col min="10241" max="10241" width="0" style="32" hidden="1" customWidth="1"/>
    <col min="10242" max="10242" width="6.85546875" style="32" customWidth="1"/>
    <col min="10243" max="10243" width="125.5703125" style="32" customWidth="1"/>
    <col min="10244" max="10247" width="22.85546875" style="32" customWidth="1"/>
    <col min="10248" max="10248" width="24.42578125" style="32" customWidth="1"/>
    <col min="10249" max="10251" width="10.5703125" style="32" bestFit="1" customWidth="1"/>
    <col min="10252" max="10252" width="10.42578125" style="32" customWidth="1"/>
    <col min="10253" max="10253" width="12.85546875" style="32" customWidth="1"/>
    <col min="10254" max="10254" width="8.42578125" style="32" bestFit="1" customWidth="1"/>
    <col min="10255" max="10255" width="9.140625" style="32" customWidth="1"/>
    <col min="10256" max="10491" width="9.140625" style="32"/>
    <col min="10492" max="10492" width="5.28515625" style="32" customWidth="1"/>
    <col min="10493" max="10493" width="7.42578125" style="32" customWidth="1"/>
    <col min="10494" max="10494" width="6.7109375" style="32" customWidth="1"/>
    <col min="10495" max="10495" width="7.28515625" style="32" customWidth="1"/>
    <col min="10496" max="10496" width="5.140625" style="32" customWidth="1"/>
    <col min="10497" max="10497" width="0" style="32" hidden="1" customWidth="1"/>
    <col min="10498" max="10498" width="6.85546875" style="32" customWidth="1"/>
    <col min="10499" max="10499" width="125.5703125" style="32" customWidth="1"/>
    <col min="10500" max="10503" width="22.85546875" style="32" customWidth="1"/>
    <col min="10504" max="10504" width="24.42578125" style="32" customWidth="1"/>
    <col min="10505" max="10507" width="10.5703125" style="32" bestFit="1" customWidth="1"/>
    <col min="10508" max="10508" width="10.42578125" style="32" customWidth="1"/>
    <col min="10509" max="10509" width="12.85546875" style="32" customWidth="1"/>
    <col min="10510" max="10510" width="8.42578125" style="32" bestFit="1" customWidth="1"/>
    <col min="10511" max="10511" width="9.140625" style="32" customWidth="1"/>
    <col min="10512" max="10747" width="9.140625" style="32"/>
    <col min="10748" max="10748" width="5.28515625" style="32" customWidth="1"/>
    <col min="10749" max="10749" width="7.42578125" style="32" customWidth="1"/>
    <col min="10750" max="10750" width="6.7109375" style="32" customWidth="1"/>
    <col min="10751" max="10751" width="7.28515625" style="32" customWidth="1"/>
    <col min="10752" max="10752" width="5.140625" style="32" customWidth="1"/>
    <col min="10753" max="10753" width="0" style="32" hidden="1" customWidth="1"/>
    <col min="10754" max="10754" width="6.85546875" style="32" customWidth="1"/>
    <col min="10755" max="10755" width="125.5703125" style="32" customWidth="1"/>
    <col min="10756" max="10759" width="22.85546875" style="32" customWidth="1"/>
    <col min="10760" max="10760" width="24.42578125" style="32" customWidth="1"/>
    <col min="10761" max="10763" width="10.5703125" style="32" bestFit="1" customWidth="1"/>
    <col min="10764" max="10764" width="10.42578125" style="32" customWidth="1"/>
    <col min="10765" max="10765" width="12.85546875" style="32" customWidth="1"/>
    <col min="10766" max="10766" width="8.42578125" style="32" bestFit="1" customWidth="1"/>
    <col min="10767" max="10767" width="9.140625" style="32" customWidth="1"/>
    <col min="10768" max="11003" width="9.140625" style="32"/>
    <col min="11004" max="11004" width="5.28515625" style="32" customWidth="1"/>
    <col min="11005" max="11005" width="7.42578125" style="32" customWidth="1"/>
    <col min="11006" max="11006" width="6.7109375" style="32" customWidth="1"/>
    <col min="11007" max="11007" width="7.28515625" style="32" customWidth="1"/>
    <col min="11008" max="11008" width="5.140625" style="32" customWidth="1"/>
    <col min="11009" max="11009" width="0" style="32" hidden="1" customWidth="1"/>
    <col min="11010" max="11010" width="6.85546875" style="32" customWidth="1"/>
    <col min="11011" max="11011" width="125.5703125" style="32" customWidth="1"/>
    <col min="11012" max="11015" width="22.85546875" style="32" customWidth="1"/>
    <col min="11016" max="11016" width="24.42578125" style="32" customWidth="1"/>
    <col min="11017" max="11019" width="10.5703125" style="32" bestFit="1" customWidth="1"/>
    <col min="11020" max="11020" width="10.42578125" style="32" customWidth="1"/>
    <col min="11021" max="11021" width="12.85546875" style="32" customWidth="1"/>
    <col min="11022" max="11022" width="8.42578125" style="32" bestFit="1" customWidth="1"/>
    <col min="11023" max="11023" width="9.140625" style="32" customWidth="1"/>
    <col min="11024" max="11259" width="9.140625" style="32"/>
    <col min="11260" max="11260" width="5.28515625" style="32" customWidth="1"/>
    <col min="11261" max="11261" width="7.42578125" style="32" customWidth="1"/>
    <col min="11262" max="11262" width="6.7109375" style="32" customWidth="1"/>
    <col min="11263" max="11263" width="7.28515625" style="32" customWidth="1"/>
    <col min="11264" max="11264" width="5.140625" style="32" customWidth="1"/>
    <col min="11265" max="11265" width="0" style="32" hidden="1" customWidth="1"/>
    <col min="11266" max="11266" width="6.85546875" style="32" customWidth="1"/>
    <col min="11267" max="11267" width="125.5703125" style="32" customWidth="1"/>
    <col min="11268" max="11271" width="22.85546875" style="32" customWidth="1"/>
    <col min="11272" max="11272" width="24.42578125" style="32" customWidth="1"/>
    <col min="11273" max="11275" width="10.5703125" style="32" bestFit="1" customWidth="1"/>
    <col min="11276" max="11276" width="10.42578125" style="32" customWidth="1"/>
    <col min="11277" max="11277" width="12.85546875" style="32" customWidth="1"/>
    <col min="11278" max="11278" width="8.42578125" style="32" bestFit="1" customWidth="1"/>
    <col min="11279" max="11279" width="9.140625" style="32" customWidth="1"/>
    <col min="11280" max="11515" width="9.140625" style="32"/>
    <col min="11516" max="11516" width="5.28515625" style="32" customWidth="1"/>
    <col min="11517" max="11517" width="7.42578125" style="32" customWidth="1"/>
    <col min="11518" max="11518" width="6.7109375" style="32" customWidth="1"/>
    <col min="11519" max="11519" width="7.28515625" style="32" customWidth="1"/>
    <col min="11520" max="11520" width="5.140625" style="32" customWidth="1"/>
    <col min="11521" max="11521" width="0" style="32" hidden="1" customWidth="1"/>
    <col min="11522" max="11522" width="6.85546875" style="32" customWidth="1"/>
    <col min="11523" max="11523" width="125.5703125" style="32" customWidth="1"/>
    <col min="11524" max="11527" width="22.85546875" style="32" customWidth="1"/>
    <col min="11528" max="11528" width="24.42578125" style="32" customWidth="1"/>
    <col min="11529" max="11531" width="10.5703125" style="32" bestFit="1" customWidth="1"/>
    <col min="11532" max="11532" width="10.42578125" style="32" customWidth="1"/>
    <col min="11533" max="11533" width="12.85546875" style="32" customWidth="1"/>
    <col min="11534" max="11534" width="8.42578125" style="32" bestFit="1" customWidth="1"/>
    <col min="11535" max="11535" width="9.140625" style="32" customWidth="1"/>
    <col min="11536" max="11771" width="9.140625" style="32"/>
    <col min="11772" max="11772" width="5.28515625" style="32" customWidth="1"/>
    <col min="11773" max="11773" width="7.42578125" style="32" customWidth="1"/>
    <col min="11774" max="11774" width="6.7109375" style="32" customWidth="1"/>
    <col min="11775" max="11775" width="7.28515625" style="32" customWidth="1"/>
    <col min="11776" max="11776" width="5.140625" style="32" customWidth="1"/>
    <col min="11777" max="11777" width="0" style="32" hidden="1" customWidth="1"/>
    <col min="11778" max="11778" width="6.85546875" style="32" customWidth="1"/>
    <col min="11779" max="11779" width="125.5703125" style="32" customWidth="1"/>
    <col min="11780" max="11783" width="22.85546875" style="32" customWidth="1"/>
    <col min="11784" max="11784" width="24.42578125" style="32" customWidth="1"/>
    <col min="11785" max="11787" width="10.5703125" style="32" bestFit="1" customWidth="1"/>
    <col min="11788" max="11788" width="10.42578125" style="32" customWidth="1"/>
    <col min="11789" max="11789" width="12.85546875" style="32" customWidth="1"/>
    <col min="11790" max="11790" width="8.42578125" style="32" bestFit="1" customWidth="1"/>
    <col min="11791" max="11791" width="9.140625" style="32" customWidth="1"/>
    <col min="11792" max="12027" width="9.140625" style="32"/>
    <col min="12028" max="12028" width="5.28515625" style="32" customWidth="1"/>
    <col min="12029" max="12029" width="7.42578125" style="32" customWidth="1"/>
    <col min="12030" max="12030" width="6.7109375" style="32" customWidth="1"/>
    <col min="12031" max="12031" width="7.28515625" style="32" customWidth="1"/>
    <col min="12032" max="12032" width="5.140625" style="32" customWidth="1"/>
    <col min="12033" max="12033" width="0" style="32" hidden="1" customWidth="1"/>
    <col min="12034" max="12034" width="6.85546875" style="32" customWidth="1"/>
    <col min="12035" max="12035" width="125.5703125" style="32" customWidth="1"/>
    <col min="12036" max="12039" width="22.85546875" style="32" customWidth="1"/>
    <col min="12040" max="12040" width="24.42578125" style="32" customWidth="1"/>
    <col min="12041" max="12043" width="10.5703125" style="32" bestFit="1" customWidth="1"/>
    <col min="12044" max="12044" width="10.42578125" style="32" customWidth="1"/>
    <col min="12045" max="12045" width="12.85546875" style="32" customWidth="1"/>
    <col min="12046" max="12046" width="8.42578125" style="32" bestFit="1" customWidth="1"/>
    <col min="12047" max="12047" width="9.140625" style="32" customWidth="1"/>
    <col min="12048" max="12283" width="9.140625" style="32"/>
    <col min="12284" max="12284" width="5.28515625" style="32" customWidth="1"/>
    <col min="12285" max="12285" width="7.42578125" style="32" customWidth="1"/>
    <col min="12286" max="12286" width="6.7109375" style="32" customWidth="1"/>
    <col min="12287" max="12287" width="7.28515625" style="32" customWidth="1"/>
    <col min="12288" max="12288" width="5.140625" style="32" customWidth="1"/>
    <col min="12289" max="12289" width="0" style="32" hidden="1" customWidth="1"/>
    <col min="12290" max="12290" width="6.85546875" style="32" customWidth="1"/>
    <col min="12291" max="12291" width="125.5703125" style="32" customWidth="1"/>
    <col min="12292" max="12295" width="22.85546875" style="32" customWidth="1"/>
    <col min="12296" max="12296" width="24.42578125" style="32" customWidth="1"/>
    <col min="12297" max="12299" width="10.5703125" style="32" bestFit="1" customWidth="1"/>
    <col min="12300" max="12300" width="10.42578125" style="32" customWidth="1"/>
    <col min="12301" max="12301" width="12.85546875" style="32" customWidth="1"/>
    <col min="12302" max="12302" width="8.42578125" style="32" bestFit="1" customWidth="1"/>
    <col min="12303" max="12303" width="9.140625" style="32" customWidth="1"/>
    <col min="12304" max="12539" width="9.140625" style="32"/>
    <col min="12540" max="12540" width="5.28515625" style="32" customWidth="1"/>
    <col min="12541" max="12541" width="7.42578125" style="32" customWidth="1"/>
    <col min="12542" max="12542" width="6.7109375" style="32" customWidth="1"/>
    <col min="12543" max="12543" width="7.28515625" style="32" customWidth="1"/>
    <col min="12544" max="12544" width="5.140625" style="32" customWidth="1"/>
    <col min="12545" max="12545" width="0" style="32" hidden="1" customWidth="1"/>
    <col min="12546" max="12546" width="6.85546875" style="32" customWidth="1"/>
    <col min="12547" max="12547" width="125.5703125" style="32" customWidth="1"/>
    <col min="12548" max="12551" width="22.85546875" style="32" customWidth="1"/>
    <col min="12552" max="12552" width="24.42578125" style="32" customWidth="1"/>
    <col min="12553" max="12555" width="10.5703125" style="32" bestFit="1" customWidth="1"/>
    <col min="12556" max="12556" width="10.42578125" style="32" customWidth="1"/>
    <col min="12557" max="12557" width="12.85546875" style="32" customWidth="1"/>
    <col min="12558" max="12558" width="8.42578125" style="32" bestFit="1" customWidth="1"/>
    <col min="12559" max="12559" width="9.140625" style="32" customWidth="1"/>
    <col min="12560" max="12795" width="9.140625" style="32"/>
    <col min="12796" max="12796" width="5.28515625" style="32" customWidth="1"/>
    <col min="12797" max="12797" width="7.42578125" style="32" customWidth="1"/>
    <col min="12798" max="12798" width="6.7109375" style="32" customWidth="1"/>
    <col min="12799" max="12799" width="7.28515625" style="32" customWidth="1"/>
    <col min="12800" max="12800" width="5.140625" style="32" customWidth="1"/>
    <col min="12801" max="12801" width="0" style="32" hidden="1" customWidth="1"/>
    <col min="12802" max="12802" width="6.85546875" style="32" customWidth="1"/>
    <col min="12803" max="12803" width="125.5703125" style="32" customWidth="1"/>
    <col min="12804" max="12807" width="22.85546875" style="32" customWidth="1"/>
    <col min="12808" max="12808" width="24.42578125" style="32" customWidth="1"/>
    <col min="12809" max="12811" width="10.5703125" style="32" bestFit="1" customWidth="1"/>
    <col min="12812" max="12812" width="10.42578125" style="32" customWidth="1"/>
    <col min="12813" max="12813" width="12.85546875" style="32" customWidth="1"/>
    <col min="12814" max="12814" width="8.42578125" style="32" bestFit="1" customWidth="1"/>
    <col min="12815" max="12815" width="9.140625" style="32" customWidth="1"/>
    <col min="12816" max="13051" width="9.140625" style="32"/>
    <col min="13052" max="13052" width="5.28515625" style="32" customWidth="1"/>
    <col min="13053" max="13053" width="7.42578125" style="32" customWidth="1"/>
    <col min="13054" max="13054" width="6.7109375" style="32" customWidth="1"/>
    <col min="13055" max="13055" width="7.28515625" style="32" customWidth="1"/>
    <col min="13056" max="13056" width="5.140625" style="32" customWidth="1"/>
    <col min="13057" max="13057" width="0" style="32" hidden="1" customWidth="1"/>
    <col min="13058" max="13058" width="6.85546875" style="32" customWidth="1"/>
    <col min="13059" max="13059" width="125.5703125" style="32" customWidth="1"/>
    <col min="13060" max="13063" width="22.85546875" style="32" customWidth="1"/>
    <col min="13064" max="13064" width="24.42578125" style="32" customWidth="1"/>
    <col min="13065" max="13067" width="10.5703125" style="32" bestFit="1" customWidth="1"/>
    <col min="13068" max="13068" width="10.42578125" style="32" customWidth="1"/>
    <col min="13069" max="13069" width="12.85546875" style="32" customWidth="1"/>
    <col min="13070" max="13070" width="8.42578125" style="32" bestFit="1" customWidth="1"/>
    <col min="13071" max="13071" width="9.140625" style="32" customWidth="1"/>
    <col min="13072" max="13307" width="9.140625" style="32"/>
    <col min="13308" max="13308" width="5.28515625" style="32" customWidth="1"/>
    <col min="13309" max="13309" width="7.42578125" style="32" customWidth="1"/>
    <col min="13310" max="13310" width="6.7109375" style="32" customWidth="1"/>
    <col min="13311" max="13311" width="7.28515625" style="32" customWidth="1"/>
    <col min="13312" max="13312" width="5.140625" style="32" customWidth="1"/>
    <col min="13313" max="13313" width="0" style="32" hidden="1" customWidth="1"/>
    <col min="13314" max="13314" width="6.85546875" style="32" customWidth="1"/>
    <col min="13315" max="13315" width="125.5703125" style="32" customWidth="1"/>
    <col min="13316" max="13319" width="22.85546875" style="32" customWidth="1"/>
    <col min="13320" max="13320" width="24.42578125" style="32" customWidth="1"/>
    <col min="13321" max="13323" width="10.5703125" style="32" bestFit="1" customWidth="1"/>
    <col min="13324" max="13324" width="10.42578125" style="32" customWidth="1"/>
    <col min="13325" max="13325" width="12.85546875" style="32" customWidth="1"/>
    <col min="13326" max="13326" width="8.42578125" style="32" bestFit="1" customWidth="1"/>
    <col min="13327" max="13327" width="9.140625" style="32" customWidth="1"/>
    <col min="13328" max="13563" width="9.140625" style="32"/>
    <col min="13564" max="13564" width="5.28515625" style="32" customWidth="1"/>
    <col min="13565" max="13565" width="7.42578125" style="32" customWidth="1"/>
    <col min="13566" max="13566" width="6.7109375" style="32" customWidth="1"/>
    <col min="13567" max="13567" width="7.28515625" style="32" customWidth="1"/>
    <col min="13568" max="13568" width="5.140625" style="32" customWidth="1"/>
    <col min="13569" max="13569" width="0" style="32" hidden="1" customWidth="1"/>
    <col min="13570" max="13570" width="6.85546875" style="32" customWidth="1"/>
    <col min="13571" max="13571" width="125.5703125" style="32" customWidth="1"/>
    <col min="13572" max="13575" width="22.85546875" style="32" customWidth="1"/>
    <col min="13576" max="13576" width="24.42578125" style="32" customWidth="1"/>
    <col min="13577" max="13579" width="10.5703125" style="32" bestFit="1" customWidth="1"/>
    <col min="13580" max="13580" width="10.42578125" style="32" customWidth="1"/>
    <col min="13581" max="13581" width="12.85546875" style="32" customWidth="1"/>
    <col min="13582" max="13582" width="8.42578125" style="32" bestFit="1" customWidth="1"/>
    <col min="13583" max="13583" width="9.140625" style="32" customWidth="1"/>
    <col min="13584" max="13819" width="9.140625" style="32"/>
    <col min="13820" max="13820" width="5.28515625" style="32" customWidth="1"/>
    <col min="13821" max="13821" width="7.42578125" style="32" customWidth="1"/>
    <col min="13822" max="13822" width="6.7109375" style="32" customWidth="1"/>
    <col min="13823" max="13823" width="7.28515625" style="32" customWidth="1"/>
    <col min="13824" max="13824" width="5.140625" style="32" customWidth="1"/>
    <col min="13825" max="13825" width="0" style="32" hidden="1" customWidth="1"/>
    <col min="13826" max="13826" width="6.85546875" style="32" customWidth="1"/>
    <col min="13827" max="13827" width="125.5703125" style="32" customWidth="1"/>
    <col min="13828" max="13831" width="22.85546875" style="32" customWidth="1"/>
    <col min="13832" max="13832" width="24.42578125" style="32" customWidth="1"/>
    <col min="13833" max="13835" width="10.5703125" style="32" bestFit="1" customWidth="1"/>
    <col min="13836" max="13836" width="10.42578125" style="32" customWidth="1"/>
    <col min="13837" max="13837" width="12.85546875" style="32" customWidth="1"/>
    <col min="13838" max="13838" width="8.42578125" style="32" bestFit="1" customWidth="1"/>
    <col min="13839" max="13839" width="9.140625" style="32" customWidth="1"/>
    <col min="13840" max="14075" width="9.140625" style="32"/>
    <col min="14076" max="14076" width="5.28515625" style="32" customWidth="1"/>
    <col min="14077" max="14077" width="7.42578125" style="32" customWidth="1"/>
    <col min="14078" max="14078" width="6.7109375" style="32" customWidth="1"/>
    <col min="14079" max="14079" width="7.28515625" style="32" customWidth="1"/>
    <col min="14080" max="14080" width="5.140625" style="32" customWidth="1"/>
    <col min="14081" max="14081" width="0" style="32" hidden="1" customWidth="1"/>
    <col min="14082" max="14082" width="6.85546875" style="32" customWidth="1"/>
    <col min="14083" max="14083" width="125.5703125" style="32" customWidth="1"/>
    <col min="14084" max="14087" width="22.85546875" style="32" customWidth="1"/>
    <col min="14088" max="14088" width="24.42578125" style="32" customWidth="1"/>
    <col min="14089" max="14091" width="10.5703125" style="32" bestFit="1" customWidth="1"/>
    <col min="14092" max="14092" width="10.42578125" style="32" customWidth="1"/>
    <col min="14093" max="14093" width="12.85546875" style="32" customWidth="1"/>
    <col min="14094" max="14094" width="8.42578125" style="32" bestFit="1" customWidth="1"/>
    <col min="14095" max="14095" width="9.140625" style="32" customWidth="1"/>
    <col min="14096" max="14331" width="9.140625" style="32"/>
    <col min="14332" max="14332" width="5.28515625" style="32" customWidth="1"/>
    <col min="14333" max="14333" width="7.42578125" style="32" customWidth="1"/>
    <col min="14334" max="14334" width="6.7109375" style="32" customWidth="1"/>
    <col min="14335" max="14335" width="7.28515625" style="32" customWidth="1"/>
    <col min="14336" max="14336" width="5.140625" style="32" customWidth="1"/>
    <col min="14337" max="14337" width="0" style="32" hidden="1" customWidth="1"/>
    <col min="14338" max="14338" width="6.85546875" style="32" customWidth="1"/>
    <col min="14339" max="14339" width="125.5703125" style="32" customWidth="1"/>
    <col min="14340" max="14343" width="22.85546875" style="32" customWidth="1"/>
    <col min="14344" max="14344" width="24.42578125" style="32" customWidth="1"/>
    <col min="14345" max="14347" width="10.5703125" style="32" bestFit="1" customWidth="1"/>
    <col min="14348" max="14348" width="10.42578125" style="32" customWidth="1"/>
    <col min="14349" max="14349" width="12.85546875" style="32" customWidth="1"/>
    <col min="14350" max="14350" width="8.42578125" style="32" bestFit="1" customWidth="1"/>
    <col min="14351" max="14351" width="9.140625" style="32" customWidth="1"/>
    <col min="14352" max="14587" width="9.140625" style="32"/>
    <col min="14588" max="14588" width="5.28515625" style="32" customWidth="1"/>
    <col min="14589" max="14589" width="7.42578125" style="32" customWidth="1"/>
    <col min="14590" max="14590" width="6.7109375" style="32" customWidth="1"/>
    <col min="14591" max="14591" width="7.28515625" style="32" customWidth="1"/>
    <col min="14592" max="14592" width="5.140625" style="32" customWidth="1"/>
    <col min="14593" max="14593" width="0" style="32" hidden="1" customWidth="1"/>
    <col min="14594" max="14594" width="6.85546875" style="32" customWidth="1"/>
    <col min="14595" max="14595" width="125.5703125" style="32" customWidth="1"/>
    <col min="14596" max="14599" width="22.85546875" style="32" customWidth="1"/>
    <col min="14600" max="14600" width="24.42578125" style="32" customWidth="1"/>
    <col min="14601" max="14603" width="10.5703125" style="32" bestFit="1" customWidth="1"/>
    <col min="14604" max="14604" width="10.42578125" style="32" customWidth="1"/>
    <col min="14605" max="14605" width="12.85546875" style="32" customWidth="1"/>
    <col min="14606" max="14606" width="8.42578125" style="32" bestFit="1" customWidth="1"/>
    <col min="14607" max="14607" width="9.140625" style="32" customWidth="1"/>
    <col min="14608" max="14843" width="9.140625" style="32"/>
    <col min="14844" max="14844" width="5.28515625" style="32" customWidth="1"/>
    <col min="14845" max="14845" width="7.42578125" style="32" customWidth="1"/>
    <col min="14846" max="14846" width="6.7109375" style="32" customWidth="1"/>
    <col min="14847" max="14847" width="7.28515625" style="32" customWidth="1"/>
    <col min="14848" max="14848" width="5.140625" style="32" customWidth="1"/>
    <col min="14849" max="14849" width="0" style="32" hidden="1" customWidth="1"/>
    <col min="14850" max="14850" width="6.85546875" style="32" customWidth="1"/>
    <col min="14851" max="14851" width="125.5703125" style="32" customWidth="1"/>
    <col min="14852" max="14855" width="22.85546875" style="32" customWidth="1"/>
    <col min="14856" max="14856" width="24.42578125" style="32" customWidth="1"/>
    <col min="14857" max="14859" width="10.5703125" style="32" bestFit="1" customWidth="1"/>
    <col min="14860" max="14860" width="10.42578125" style="32" customWidth="1"/>
    <col min="14861" max="14861" width="12.85546875" style="32" customWidth="1"/>
    <col min="14862" max="14862" width="8.42578125" style="32" bestFit="1" customWidth="1"/>
    <col min="14863" max="14863" width="9.140625" style="32" customWidth="1"/>
    <col min="14864" max="15099" width="9.140625" style="32"/>
    <col min="15100" max="15100" width="5.28515625" style="32" customWidth="1"/>
    <col min="15101" max="15101" width="7.42578125" style="32" customWidth="1"/>
    <col min="15102" max="15102" width="6.7109375" style="32" customWidth="1"/>
    <col min="15103" max="15103" width="7.28515625" style="32" customWidth="1"/>
    <col min="15104" max="15104" width="5.140625" style="32" customWidth="1"/>
    <col min="15105" max="15105" width="0" style="32" hidden="1" customWidth="1"/>
    <col min="15106" max="15106" width="6.85546875" style="32" customWidth="1"/>
    <col min="15107" max="15107" width="125.5703125" style="32" customWidth="1"/>
    <col min="15108" max="15111" width="22.85546875" style="32" customWidth="1"/>
    <col min="15112" max="15112" width="24.42578125" style="32" customWidth="1"/>
    <col min="15113" max="15115" width="10.5703125" style="32" bestFit="1" customWidth="1"/>
    <col min="15116" max="15116" width="10.42578125" style="32" customWidth="1"/>
    <col min="15117" max="15117" width="12.85546875" style="32" customWidth="1"/>
    <col min="15118" max="15118" width="8.42578125" style="32" bestFit="1" customWidth="1"/>
    <col min="15119" max="15119" width="9.140625" style="32" customWidth="1"/>
    <col min="15120" max="15355" width="9.140625" style="32"/>
    <col min="15356" max="15356" width="5.28515625" style="32" customWidth="1"/>
    <col min="15357" max="15357" width="7.42578125" style="32" customWidth="1"/>
    <col min="15358" max="15358" width="6.7109375" style="32" customWidth="1"/>
    <col min="15359" max="15359" width="7.28515625" style="32" customWidth="1"/>
    <col min="15360" max="15360" width="5.140625" style="32" customWidth="1"/>
    <col min="15361" max="15361" width="0" style="32" hidden="1" customWidth="1"/>
    <col min="15362" max="15362" width="6.85546875" style="32" customWidth="1"/>
    <col min="15363" max="15363" width="125.5703125" style="32" customWidth="1"/>
    <col min="15364" max="15367" width="22.85546875" style="32" customWidth="1"/>
    <col min="15368" max="15368" width="24.42578125" style="32" customWidth="1"/>
    <col min="15369" max="15371" width="10.5703125" style="32" bestFit="1" customWidth="1"/>
    <col min="15372" max="15372" width="10.42578125" style="32" customWidth="1"/>
    <col min="15373" max="15373" width="12.85546875" style="32" customWidth="1"/>
    <col min="15374" max="15374" width="8.42578125" style="32" bestFit="1" customWidth="1"/>
    <col min="15375" max="15375" width="9.140625" style="32" customWidth="1"/>
    <col min="15376" max="15611" width="9.140625" style="32"/>
    <col min="15612" max="15612" width="5.28515625" style="32" customWidth="1"/>
    <col min="15613" max="15613" width="7.42578125" style="32" customWidth="1"/>
    <col min="15614" max="15614" width="6.7109375" style="32" customWidth="1"/>
    <col min="15615" max="15615" width="7.28515625" style="32" customWidth="1"/>
    <col min="15616" max="15616" width="5.140625" style="32" customWidth="1"/>
    <col min="15617" max="15617" width="0" style="32" hidden="1" customWidth="1"/>
    <col min="15618" max="15618" width="6.85546875" style="32" customWidth="1"/>
    <col min="15619" max="15619" width="125.5703125" style="32" customWidth="1"/>
    <col min="15620" max="15623" width="22.85546875" style="32" customWidth="1"/>
    <col min="15624" max="15624" width="24.42578125" style="32" customWidth="1"/>
    <col min="15625" max="15627" width="10.5703125" style="32" bestFit="1" customWidth="1"/>
    <col min="15628" max="15628" width="10.42578125" style="32" customWidth="1"/>
    <col min="15629" max="15629" width="12.85546875" style="32" customWidth="1"/>
    <col min="15630" max="15630" width="8.42578125" style="32" bestFit="1" customWidth="1"/>
    <col min="15631" max="15631" width="9.140625" style="32" customWidth="1"/>
    <col min="15632" max="15867" width="9.140625" style="32"/>
    <col min="15868" max="15868" width="5.28515625" style="32" customWidth="1"/>
    <col min="15869" max="15869" width="7.42578125" style="32" customWidth="1"/>
    <col min="15870" max="15870" width="6.7109375" style="32" customWidth="1"/>
    <col min="15871" max="15871" width="7.28515625" style="32" customWidth="1"/>
    <col min="15872" max="15872" width="5.140625" style="32" customWidth="1"/>
    <col min="15873" max="15873" width="0" style="32" hidden="1" customWidth="1"/>
    <col min="15874" max="15874" width="6.85546875" style="32" customWidth="1"/>
    <col min="15875" max="15875" width="125.5703125" style="32" customWidth="1"/>
    <col min="15876" max="15879" width="22.85546875" style="32" customWidth="1"/>
    <col min="15880" max="15880" width="24.42578125" style="32" customWidth="1"/>
    <col min="15881" max="15883" width="10.5703125" style="32" bestFit="1" customWidth="1"/>
    <col min="15884" max="15884" width="10.42578125" style="32" customWidth="1"/>
    <col min="15885" max="15885" width="12.85546875" style="32" customWidth="1"/>
    <col min="15886" max="15886" width="8.42578125" style="32" bestFit="1" customWidth="1"/>
    <col min="15887" max="15887" width="9.140625" style="32" customWidth="1"/>
    <col min="15888" max="16123" width="9.140625" style="32"/>
    <col min="16124" max="16124" width="5.28515625" style="32" customWidth="1"/>
    <col min="16125" max="16125" width="7.42578125" style="32" customWidth="1"/>
    <col min="16126" max="16126" width="6.7109375" style="32" customWidth="1"/>
    <col min="16127" max="16127" width="7.28515625" style="32" customWidth="1"/>
    <col min="16128" max="16128" width="5.140625" style="32" customWidth="1"/>
    <col min="16129" max="16129" width="0" style="32" hidden="1" customWidth="1"/>
    <col min="16130" max="16130" width="6.85546875" style="32" customWidth="1"/>
    <col min="16131" max="16131" width="125.5703125" style="32" customWidth="1"/>
    <col min="16132" max="16135" width="22.85546875" style="32" customWidth="1"/>
    <col min="16136" max="16136" width="24.42578125" style="32" customWidth="1"/>
    <col min="16137" max="16139" width="10.5703125" style="32" bestFit="1" customWidth="1"/>
    <col min="16140" max="16140" width="10.42578125" style="32" customWidth="1"/>
    <col min="16141" max="16141" width="12.85546875" style="32" customWidth="1"/>
    <col min="16142" max="16142" width="8.42578125" style="32" bestFit="1" customWidth="1"/>
    <col min="16143" max="16143" width="9.140625" style="32" customWidth="1"/>
    <col min="16144" max="16384" width="9.140625" style="32"/>
  </cols>
  <sheetData>
    <row r="1" spans="1:23" s="4" customFormat="1" x14ac:dyDescent="0.25">
      <c r="A1" s="5"/>
      <c r="B1" s="5"/>
      <c r="C1" s="6"/>
      <c r="D1" s="6"/>
      <c r="E1" s="6"/>
      <c r="F1" s="6"/>
      <c r="G1" s="6"/>
      <c r="H1" s="7"/>
      <c r="I1" s="53"/>
      <c r="J1" s="5"/>
      <c r="K1" s="5"/>
      <c r="L1" s="5"/>
      <c r="M1" s="5"/>
      <c r="N1" s="8"/>
      <c r="O1" s="5"/>
      <c r="P1" s="5"/>
      <c r="Q1" s="5"/>
      <c r="R1" s="5"/>
      <c r="S1" s="9"/>
      <c r="T1" s="45"/>
    </row>
    <row r="2" spans="1:23" s="4" customFormat="1" x14ac:dyDescent="0.25">
      <c r="A2" s="5"/>
      <c r="B2" s="5"/>
      <c r="C2" s="6"/>
      <c r="D2" s="6"/>
      <c r="E2" s="6"/>
      <c r="F2" s="6"/>
      <c r="G2" s="6"/>
      <c r="H2" s="7"/>
      <c r="I2" s="53"/>
      <c r="J2" s="5"/>
      <c r="K2" s="5"/>
      <c r="L2" s="5"/>
      <c r="M2" s="5"/>
      <c r="N2" s="8"/>
      <c r="O2" s="5"/>
      <c r="P2" s="5"/>
      <c r="Q2" s="5"/>
      <c r="R2" s="5"/>
      <c r="S2" s="57" t="s">
        <v>105</v>
      </c>
      <c r="T2" s="45"/>
    </row>
    <row r="3" spans="1:23" s="4" customFormat="1" x14ac:dyDescent="0.25">
      <c r="B3" s="5"/>
      <c r="C3" s="6"/>
      <c r="D3" s="6"/>
      <c r="E3" s="6"/>
      <c r="F3" s="6"/>
      <c r="G3" s="6"/>
      <c r="H3" s="7"/>
      <c r="I3" s="53"/>
      <c r="J3" s="12"/>
      <c r="K3" s="5"/>
      <c r="L3" s="5"/>
      <c r="M3" s="5"/>
      <c r="N3" s="8"/>
      <c r="O3" s="5"/>
      <c r="P3" s="5"/>
      <c r="Q3" s="5"/>
      <c r="R3" s="5"/>
      <c r="S3" s="11"/>
      <c r="T3" s="45"/>
    </row>
    <row r="4" spans="1:23" s="4" customFormat="1" ht="15" thickBot="1" x14ac:dyDescent="0.3">
      <c r="B4" s="5"/>
      <c r="C4" s="6"/>
      <c r="D4" s="6"/>
      <c r="E4" s="6"/>
      <c r="F4" s="6"/>
      <c r="G4" s="6"/>
      <c r="H4" s="7"/>
      <c r="I4" s="53"/>
      <c r="J4" s="12"/>
      <c r="K4" s="5"/>
      <c r="L4" s="5"/>
      <c r="M4" s="5"/>
      <c r="N4" s="8"/>
      <c r="O4" s="5"/>
      <c r="P4" s="5"/>
      <c r="Q4" s="5"/>
      <c r="R4" s="5"/>
      <c r="S4" s="11"/>
      <c r="T4" s="45"/>
    </row>
    <row r="5" spans="1:23" s="10" customFormat="1" ht="15.75" thickBot="1" x14ac:dyDescent="0.3">
      <c r="A5" s="135" t="s">
        <v>106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7"/>
      <c r="T5" s="45"/>
    </row>
    <row r="6" spans="1:23" s="10" customFormat="1" ht="15" x14ac:dyDescent="0.25">
      <c r="A6" s="135" t="s">
        <v>107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7"/>
      <c r="T6" s="45"/>
    </row>
    <row r="7" spans="1:23" s="10" customFormat="1" ht="15.75" thickBot="1" x14ac:dyDescent="0.3">
      <c r="A7" s="138" t="s">
        <v>98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40"/>
      <c r="T7" s="45"/>
    </row>
    <row r="8" spans="1:23" s="4" customFormat="1" ht="15" thickBot="1" x14ac:dyDescent="0.3">
      <c r="A8" s="141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45"/>
    </row>
    <row r="9" spans="1:23" s="10" customFormat="1" ht="37.5" customHeight="1" x14ac:dyDescent="0.25">
      <c r="A9" s="143" t="s">
        <v>108</v>
      </c>
      <c r="B9" s="145" t="s">
        <v>101</v>
      </c>
      <c r="C9" s="145" t="s">
        <v>109</v>
      </c>
      <c r="D9" s="145" t="s">
        <v>110</v>
      </c>
      <c r="E9" s="145" t="s">
        <v>111</v>
      </c>
      <c r="F9" s="2"/>
      <c r="G9" s="145" t="s">
        <v>112</v>
      </c>
      <c r="H9" s="124" t="s">
        <v>113</v>
      </c>
      <c r="I9" s="36"/>
      <c r="J9" s="126" t="s">
        <v>165</v>
      </c>
      <c r="K9" s="127"/>
      <c r="L9" s="127"/>
      <c r="M9" s="127"/>
      <c r="N9" s="128"/>
      <c r="O9" s="129" t="s">
        <v>114</v>
      </c>
      <c r="P9" s="130"/>
      <c r="Q9" s="130"/>
      <c r="R9" s="130"/>
      <c r="S9" s="131"/>
      <c r="T9" s="45"/>
    </row>
    <row r="10" spans="1:23" s="116" customFormat="1" ht="47.25" customHeight="1" thickBot="1" x14ac:dyDescent="0.3">
      <c r="A10" s="144"/>
      <c r="B10" s="146"/>
      <c r="C10" s="146"/>
      <c r="D10" s="146"/>
      <c r="E10" s="146"/>
      <c r="F10" s="3"/>
      <c r="G10" s="146"/>
      <c r="H10" s="125"/>
      <c r="I10" s="110"/>
      <c r="J10" s="111">
        <v>2027</v>
      </c>
      <c r="K10" s="112">
        <v>2028</v>
      </c>
      <c r="L10" s="112">
        <v>2029</v>
      </c>
      <c r="M10" s="112" t="s">
        <v>115</v>
      </c>
      <c r="N10" s="113" t="s">
        <v>104</v>
      </c>
      <c r="O10" s="112">
        <v>2027</v>
      </c>
      <c r="P10" s="112">
        <v>2028</v>
      </c>
      <c r="Q10" s="112">
        <v>2029</v>
      </c>
      <c r="R10" s="112" t="s">
        <v>115</v>
      </c>
      <c r="S10" s="114" t="s">
        <v>104</v>
      </c>
      <c r="T10" s="115"/>
    </row>
    <row r="11" spans="1:23" s="4" customFormat="1" ht="15.75" thickBot="1" x14ac:dyDescent="0.3">
      <c r="A11" s="13">
        <v>5</v>
      </c>
      <c r="B11" s="14">
        <v>320</v>
      </c>
      <c r="C11" s="14">
        <v>24</v>
      </c>
      <c r="D11" s="14">
        <v>7</v>
      </c>
      <c r="E11" s="14">
        <v>1</v>
      </c>
      <c r="F11" s="14">
        <v>0</v>
      </c>
      <c r="G11" s="14">
        <v>52</v>
      </c>
      <c r="H11" s="15" t="s">
        <v>191</v>
      </c>
      <c r="I11" s="54" t="s">
        <v>39</v>
      </c>
      <c r="J11" s="16">
        <v>140312956</v>
      </c>
      <c r="K11" s="16">
        <v>2665946165</v>
      </c>
      <c r="L11" s="16">
        <v>0</v>
      </c>
      <c r="M11" s="16">
        <v>0</v>
      </c>
      <c r="N11" s="17">
        <f t="shared" ref="N11:N42" si="0">+SUM(J11:M11)</f>
        <v>2806259121</v>
      </c>
      <c r="O11" s="18">
        <f t="shared" ref="O11:O42" si="1">+J11/$N11</f>
        <v>4.9999999982182686E-2</v>
      </c>
      <c r="P11" s="19">
        <f t="shared" ref="P11:P42" si="2">+K11/$N11</f>
        <v>0.95000000001781726</v>
      </c>
      <c r="Q11" s="19">
        <f t="shared" ref="Q11:Q42" si="3">+L11/$N11</f>
        <v>0</v>
      </c>
      <c r="R11" s="19">
        <f t="shared" ref="R11:R42" si="4">+M11/$N11</f>
        <v>0</v>
      </c>
      <c r="S11" s="20">
        <f t="shared" ref="S11:S42" si="5">+N11/$N11</f>
        <v>1</v>
      </c>
      <c r="T11" s="45">
        <v>68989</v>
      </c>
      <c r="V11" s="117"/>
      <c r="W11" s="117"/>
    </row>
    <row r="12" spans="1:23" s="4" customFormat="1" ht="15.75" thickBot="1" x14ac:dyDescent="0.3">
      <c r="A12" s="21">
        <v>5</v>
      </c>
      <c r="B12" s="22">
        <v>320</v>
      </c>
      <c r="C12" s="22">
        <v>24</v>
      </c>
      <c r="D12" s="22">
        <v>9</v>
      </c>
      <c r="E12" s="22">
        <v>2</v>
      </c>
      <c r="F12" s="22">
        <v>0</v>
      </c>
      <c r="G12" s="22">
        <v>51</v>
      </c>
      <c r="H12" s="23" t="s">
        <v>192</v>
      </c>
      <c r="I12" s="54" t="s">
        <v>44</v>
      </c>
      <c r="J12" s="24">
        <v>263161789</v>
      </c>
      <c r="K12" s="24">
        <v>1830748532</v>
      </c>
      <c r="L12" s="24">
        <v>777746561</v>
      </c>
      <c r="M12" s="24">
        <v>0</v>
      </c>
      <c r="N12" s="25">
        <f t="shared" si="0"/>
        <v>2871656882</v>
      </c>
      <c r="O12" s="26">
        <f t="shared" si="1"/>
        <v>9.1641097740311442E-2</v>
      </c>
      <c r="P12" s="27">
        <f t="shared" si="2"/>
        <v>0.6375234254048322</v>
      </c>
      <c r="Q12" s="27">
        <f t="shared" si="3"/>
        <v>0.27083547685485637</v>
      </c>
      <c r="R12" s="27">
        <f t="shared" si="4"/>
        <v>0</v>
      </c>
      <c r="S12" s="28">
        <f t="shared" si="5"/>
        <v>1</v>
      </c>
      <c r="T12" s="45">
        <v>68979</v>
      </c>
      <c r="V12" s="117"/>
      <c r="W12" s="117"/>
    </row>
    <row r="13" spans="1:23" s="4" customFormat="1" ht="28.5" x14ac:dyDescent="0.25">
      <c r="A13" s="21">
        <v>5</v>
      </c>
      <c r="B13" s="22">
        <v>320</v>
      </c>
      <c r="C13" s="22">
        <v>24</v>
      </c>
      <c r="D13" s="22">
        <v>9</v>
      </c>
      <c r="E13" s="22">
        <v>11</v>
      </c>
      <c r="F13" s="22">
        <v>0</v>
      </c>
      <c r="G13" s="22">
        <v>51</v>
      </c>
      <c r="H13" s="23" t="s">
        <v>137</v>
      </c>
      <c r="I13" s="54" t="s">
        <v>44</v>
      </c>
      <c r="J13" s="24">
        <v>476751123</v>
      </c>
      <c r="K13" s="24">
        <v>3680979198</v>
      </c>
      <c r="L13" s="24">
        <v>751973357</v>
      </c>
      <c r="M13" s="24">
        <v>0</v>
      </c>
      <c r="N13" s="25">
        <f t="shared" si="0"/>
        <v>4909703678</v>
      </c>
      <c r="O13" s="26">
        <f t="shared" si="1"/>
        <v>9.7103848677525015E-2</v>
      </c>
      <c r="P13" s="27">
        <f t="shared" si="2"/>
        <v>0.7497355114310017</v>
      </c>
      <c r="Q13" s="27">
        <f t="shared" si="3"/>
        <v>0.1531606398914733</v>
      </c>
      <c r="R13" s="27">
        <f t="shared" si="4"/>
        <v>0</v>
      </c>
      <c r="S13" s="28">
        <f t="shared" si="5"/>
        <v>1</v>
      </c>
      <c r="T13" s="45">
        <v>136401</v>
      </c>
      <c r="V13" s="117"/>
      <c r="W13" s="117"/>
    </row>
    <row r="14" spans="1:23" s="4" customFormat="1" ht="15" x14ac:dyDescent="0.25">
      <c r="A14" s="21">
        <v>5</v>
      </c>
      <c r="B14" s="22">
        <v>320</v>
      </c>
      <c r="C14" s="22">
        <v>24</v>
      </c>
      <c r="D14" s="22">
        <v>10</v>
      </c>
      <c r="E14" s="22">
        <v>6</v>
      </c>
      <c r="F14" s="22">
        <v>0</v>
      </c>
      <c r="G14" s="22">
        <v>51</v>
      </c>
      <c r="H14" s="23" t="s">
        <v>119</v>
      </c>
      <c r="I14" s="55" t="s">
        <v>27</v>
      </c>
      <c r="J14" s="24">
        <v>169910583</v>
      </c>
      <c r="K14" s="24">
        <v>1665460168</v>
      </c>
      <c r="L14" s="24">
        <v>0</v>
      </c>
      <c r="M14" s="24">
        <v>0</v>
      </c>
      <c r="N14" s="25">
        <f t="shared" si="0"/>
        <v>1835370751</v>
      </c>
      <c r="O14" s="26">
        <f t="shared" si="1"/>
        <v>9.2575618799321274E-2</v>
      </c>
      <c r="P14" s="27">
        <f t="shared" si="2"/>
        <v>0.9074243812006787</v>
      </c>
      <c r="Q14" s="27">
        <f t="shared" si="3"/>
        <v>0</v>
      </c>
      <c r="R14" s="27">
        <f t="shared" si="4"/>
        <v>0</v>
      </c>
      <c r="S14" s="28">
        <f t="shared" si="5"/>
        <v>1</v>
      </c>
      <c r="T14" s="45">
        <v>106324</v>
      </c>
      <c r="V14" s="117"/>
      <c r="W14" s="117"/>
    </row>
    <row r="15" spans="1:23" s="4" customFormat="1" ht="28.5" x14ac:dyDescent="0.25">
      <c r="A15" s="21">
        <v>5</v>
      </c>
      <c r="B15" s="22">
        <v>320</v>
      </c>
      <c r="C15" s="22">
        <v>24</v>
      </c>
      <c r="D15" s="22">
        <v>12</v>
      </c>
      <c r="E15" s="22">
        <v>2</v>
      </c>
      <c r="F15" s="22">
        <v>0</v>
      </c>
      <c r="G15" s="22">
        <v>51</v>
      </c>
      <c r="H15" s="23" t="s">
        <v>167</v>
      </c>
      <c r="I15" s="55" t="s">
        <v>29</v>
      </c>
      <c r="J15" s="24">
        <v>478984016</v>
      </c>
      <c r="K15" s="24">
        <v>782498640</v>
      </c>
      <c r="L15" s="24">
        <v>0</v>
      </c>
      <c r="M15" s="24">
        <v>0</v>
      </c>
      <c r="N15" s="25">
        <f t="shared" si="0"/>
        <v>1261482656</v>
      </c>
      <c r="O15" s="26">
        <f t="shared" si="1"/>
        <v>0.37969924812030076</v>
      </c>
      <c r="P15" s="27">
        <f t="shared" si="2"/>
        <v>0.62030075187969924</v>
      </c>
      <c r="Q15" s="27">
        <f t="shared" si="3"/>
        <v>0</v>
      </c>
      <c r="R15" s="27">
        <f t="shared" si="4"/>
        <v>0</v>
      </c>
      <c r="S15" s="28">
        <f t="shared" si="5"/>
        <v>1</v>
      </c>
      <c r="T15" s="45">
        <v>106362</v>
      </c>
      <c r="V15" s="117"/>
      <c r="W15" s="117"/>
    </row>
    <row r="16" spans="1:23" s="4" customFormat="1" ht="15" x14ac:dyDescent="0.25">
      <c r="A16" s="21">
        <v>5</v>
      </c>
      <c r="B16" s="22">
        <v>320</v>
      </c>
      <c r="C16" s="22">
        <v>24</v>
      </c>
      <c r="D16" s="22">
        <v>18</v>
      </c>
      <c r="E16" s="22">
        <v>12</v>
      </c>
      <c r="F16" s="22">
        <v>0</v>
      </c>
      <c r="G16" s="22">
        <v>51</v>
      </c>
      <c r="H16" s="23" t="s">
        <v>120</v>
      </c>
      <c r="I16" s="55" t="s">
        <v>31</v>
      </c>
      <c r="J16" s="24">
        <v>532307907</v>
      </c>
      <c r="K16" s="24">
        <v>687959658</v>
      </c>
      <c r="L16" s="24">
        <v>0</v>
      </c>
      <c r="M16" s="24">
        <v>0</v>
      </c>
      <c r="N16" s="25">
        <f t="shared" si="0"/>
        <v>1220267565</v>
      </c>
      <c r="O16" s="26">
        <f t="shared" si="1"/>
        <v>0.43622228621638404</v>
      </c>
      <c r="P16" s="27">
        <f t="shared" si="2"/>
        <v>0.56377771378361596</v>
      </c>
      <c r="Q16" s="27">
        <f t="shared" si="3"/>
        <v>0</v>
      </c>
      <c r="R16" s="27">
        <f t="shared" si="4"/>
        <v>0</v>
      </c>
      <c r="S16" s="28">
        <f t="shared" si="5"/>
        <v>1</v>
      </c>
      <c r="T16" s="45">
        <v>151427</v>
      </c>
      <c r="V16" s="117"/>
      <c r="W16" s="117"/>
    </row>
    <row r="17" spans="1:23" s="4" customFormat="1" ht="28.5" x14ac:dyDescent="0.25">
      <c r="A17" s="21">
        <v>5</v>
      </c>
      <c r="B17" s="22">
        <v>335</v>
      </c>
      <c r="C17" s="22">
        <v>5</v>
      </c>
      <c r="D17" s="22">
        <v>0</v>
      </c>
      <c r="E17" s="22">
        <v>12</v>
      </c>
      <c r="F17" s="22">
        <v>0</v>
      </c>
      <c r="G17" s="22">
        <v>51</v>
      </c>
      <c r="H17" s="23" t="s">
        <v>121</v>
      </c>
      <c r="I17" s="55" t="s">
        <v>24</v>
      </c>
      <c r="J17" s="24">
        <v>9164785700</v>
      </c>
      <c r="K17" s="24">
        <v>9164785700</v>
      </c>
      <c r="L17" s="24">
        <v>0</v>
      </c>
      <c r="M17" s="24">
        <v>0</v>
      </c>
      <c r="N17" s="25">
        <f t="shared" si="0"/>
        <v>18329571400</v>
      </c>
      <c r="O17" s="26">
        <f t="shared" si="1"/>
        <v>0.5</v>
      </c>
      <c r="P17" s="27">
        <f t="shared" si="2"/>
        <v>0.5</v>
      </c>
      <c r="Q17" s="27">
        <f t="shared" si="3"/>
        <v>0</v>
      </c>
      <c r="R17" s="27">
        <f t="shared" si="4"/>
        <v>0</v>
      </c>
      <c r="S17" s="28">
        <f t="shared" si="5"/>
        <v>1</v>
      </c>
      <c r="T17" s="45">
        <v>149534</v>
      </c>
      <c r="V17" s="117"/>
      <c r="W17" s="117"/>
    </row>
    <row r="18" spans="1:23" s="4" customFormat="1" ht="28.5" x14ac:dyDescent="0.25">
      <c r="A18" s="21">
        <v>5</v>
      </c>
      <c r="B18" s="22">
        <v>335</v>
      </c>
      <c r="C18" s="22">
        <v>21</v>
      </c>
      <c r="D18" s="22">
        <v>0</v>
      </c>
      <c r="E18" s="22">
        <v>16</v>
      </c>
      <c r="F18" s="22">
        <v>0</v>
      </c>
      <c r="G18" s="22">
        <v>51</v>
      </c>
      <c r="H18" s="23" t="s">
        <v>193</v>
      </c>
      <c r="I18" s="55" t="s">
        <v>24</v>
      </c>
      <c r="J18" s="24">
        <v>4189440000</v>
      </c>
      <c r="K18" s="24">
        <v>1047360000</v>
      </c>
      <c r="L18" s="24">
        <v>0</v>
      </c>
      <c r="M18" s="24">
        <v>0</v>
      </c>
      <c r="N18" s="25">
        <f t="shared" si="0"/>
        <v>5236800000</v>
      </c>
      <c r="O18" s="26">
        <f t="shared" si="1"/>
        <v>0.8</v>
      </c>
      <c r="P18" s="27">
        <f t="shared" si="2"/>
        <v>0.2</v>
      </c>
      <c r="Q18" s="27">
        <f t="shared" si="3"/>
        <v>0</v>
      </c>
      <c r="R18" s="27">
        <f t="shared" si="4"/>
        <v>0</v>
      </c>
      <c r="S18" s="28">
        <f t="shared" si="5"/>
        <v>1</v>
      </c>
      <c r="T18" s="45">
        <v>108233</v>
      </c>
      <c r="V18" s="117"/>
      <c r="W18" s="117"/>
    </row>
    <row r="19" spans="1:23" s="4" customFormat="1" ht="28.5" x14ac:dyDescent="0.25">
      <c r="A19" s="21">
        <v>5</v>
      </c>
      <c r="B19" s="22">
        <v>335</v>
      </c>
      <c r="C19" s="22">
        <v>21</v>
      </c>
      <c r="D19" s="22">
        <v>0</v>
      </c>
      <c r="E19" s="22">
        <v>37</v>
      </c>
      <c r="F19" s="22">
        <v>0</v>
      </c>
      <c r="G19" s="22">
        <v>51</v>
      </c>
      <c r="H19" s="23" t="s">
        <v>194</v>
      </c>
      <c r="I19" s="55" t="s">
        <v>24</v>
      </c>
      <c r="J19" s="24">
        <v>1360000000</v>
      </c>
      <c r="K19" s="24">
        <v>340000000</v>
      </c>
      <c r="L19" s="24">
        <v>0</v>
      </c>
      <c r="M19" s="24">
        <v>0</v>
      </c>
      <c r="N19" s="25">
        <f t="shared" si="0"/>
        <v>1700000000</v>
      </c>
      <c r="O19" s="26">
        <f t="shared" si="1"/>
        <v>0.8</v>
      </c>
      <c r="P19" s="27">
        <f t="shared" si="2"/>
        <v>0.2</v>
      </c>
      <c r="Q19" s="27">
        <f t="shared" si="3"/>
        <v>0</v>
      </c>
      <c r="R19" s="27">
        <f t="shared" si="4"/>
        <v>0</v>
      </c>
      <c r="S19" s="28">
        <f t="shared" si="5"/>
        <v>1</v>
      </c>
      <c r="T19" s="45">
        <v>104393</v>
      </c>
      <c r="V19" s="117"/>
      <c r="W19" s="117"/>
    </row>
    <row r="20" spans="1:23" s="4" customFormat="1" ht="28.5" x14ac:dyDescent="0.25">
      <c r="A20" s="21">
        <v>5</v>
      </c>
      <c r="B20" s="22">
        <v>335</v>
      </c>
      <c r="C20" s="22">
        <v>21</v>
      </c>
      <c r="D20" s="22">
        <v>0</v>
      </c>
      <c r="E20" s="22">
        <v>45</v>
      </c>
      <c r="F20" s="22">
        <v>0</v>
      </c>
      <c r="G20" s="22">
        <v>51</v>
      </c>
      <c r="H20" s="23" t="s">
        <v>195</v>
      </c>
      <c r="I20" s="55" t="s">
        <v>24</v>
      </c>
      <c r="J20" s="24">
        <v>893025000</v>
      </c>
      <c r="K20" s="24">
        <v>382725000</v>
      </c>
      <c r="L20" s="24">
        <v>0</v>
      </c>
      <c r="M20" s="24">
        <v>0</v>
      </c>
      <c r="N20" s="25">
        <f t="shared" si="0"/>
        <v>1275750000</v>
      </c>
      <c r="O20" s="26">
        <f t="shared" si="1"/>
        <v>0.7</v>
      </c>
      <c r="P20" s="27">
        <f t="shared" si="2"/>
        <v>0.3</v>
      </c>
      <c r="Q20" s="27">
        <f t="shared" si="3"/>
        <v>0</v>
      </c>
      <c r="R20" s="27">
        <f t="shared" si="4"/>
        <v>0</v>
      </c>
      <c r="S20" s="28">
        <f t="shared" si="5"/>
        <v>1</v>
      </c>
      <c r="T20" s="45">
        <v>141552</v>
      </c>
      <c r="V20" s="117"/>
      <c r="W20" s="117"/>
    </row>
    <row r="21" spans="1:23" s="4" customFormat="1" ht="28.5" x14ac:dyDescent="0.25">
      <c r="A21" s="21">
        <v>5</v>
      </c>
      <c r="B21" s="22">
        <v>335</v>
      </c>
      <c r="C21" s="22">
        <v>21</v>
      </c>
      <c r="D21" s="22">
        <v>0</v>
      </c>
      <c r="E21" s="22">
        <v>46</v>
      </c>
      <c r="F21" s="22">
        <v>0</v>
      </c>
      <c r="G21" s="22">
        <v>51</v>
      </c>
      <c r="H21" s="23" t="s">
        <v>196</v>
      </c>
      <c r="I21" s="55" t="s">
        <v>24</v>
      </c>
      <c r="J21" s="24">
        <v>1053000000</v>
      </c>
      <c r="K21" s="24">
        <v>702000000</v>
      </c>
      <c r="L21" s="24">
        <v>0</v>
      </c>
      <c r="M21" s="24">
        <v>0</v>
      </c>
      <c r="N21" s="25">
        <f t="shared" si="0"/>
        <v>1755000000</v>
      </c>
      <c r="O21" s="26">
        <f t="shared" si="1"/>
        <v>0.6</v>
      </c>
      <c r="P21" s="27">
        <f t="shared" si="2"/>
        <v>0.4</v>
      </c>
      <c r="Q21" s="27">
        <f t="shared" si="3"/>
        <v>0</v>
      </c>
      <c r="R21" s="27">
        <f t="shared" si="4"/>
        <v>0</v>
      </c>
      <c r="S21" s="28">
        <f t="shared" si="5"/>
        <v>1</v>
      </c>
      <c r="T21" s="45">
        <v>141592</v>
      </c>
      <c r="V21" s="117"/>
      <c r="W21" s="117"/>
    </row>
    <row r="22" spans="1:23" s="4" customFormat="1" ht="28.5" x14ac:dyDescent="0.25">
      <c r="A22" s="21">
        <v>5</v>
      </c>
      <c r="B22" s="22">
        <v>335</v>
      </c>
      <c r="C22" s="22">
        <v>21</v>
      </c>
      <c r="D22" s="22">
        <v>0</v>
      </c>
      <c r="E22" s="22">
        <v>47</v>
      </c>
      <c r="F22" s="22">
        <v>0</v>
      </c>
      <c r="G22" s="22">
        <v>51</v>
      </c>
      <c r="H22" s="23" t="s">
        <v>197</v>
      </c>
      <c r="I22" s="55" t="s">
        <v>24</v>
      </c>
      <c r="J22" s="24">
        <v>1483650000</v>
      </c>
      <c r="K22" s="24">
        <v>635850000</v>
      </c>
      <c r="L22" s="24">
        <v>0</v>
      </c>
      <c r="M22" s="24">
        <v>0</v>
      </c>
      <c r="N22" s="25">
        <f t="shared" si="0"/>
        <v>2119500000</v>
      </c>
      <c r="O22" s="26">
        <f t="shared" si="1"/>
        <v>0.7</v>
      </c>
      <c r="P22" s="27">
        <f t="shared" si="2"/>
        <v>0.3</v>
      </c>
      <c r="Q22" s="27">
        <f t="shared" si="3"/>
        <v>0</v>
      </c>
      <c r="R22" s="27">
        <f t="shared" si="4"/>
        <v>0</v>
      </c>
      <c r="S22" s="28">
        <f t="shared" si="5"/>
        <v>1</v>
      </c>
      <c r="T22" s="45">
        <v>141598</v>
      </c>
      <c r="V22" s="117"/>
      <c r="W22" s="117"/>
    </row>
    <row r="23" spans="1:23" s="4" customFormat="1" ht="28.5" x14ac:dyDescent="0.25">
      <c r="A23" s="21">
        <v>5</v>
      </c>
      <c r="B23" s="22">
        <v>335</v>
      </c>
      <c r="C23" s="22">
        <v>21</v>
      </c>
      <c r="D23" s="22">
        <v>0</v>
      </c>
      <c r="E23" s="22">
        <v>55</v>
      </c>
      <c r="F23" s="22">
        <v>0</v>
      </c>
      <c r="G23" s="22">
        <v>51</v>
      </c>
      <c r="H23" s="23" t="s">
        <v>122</v>
      </c>
      <c r="I23" s="55" t="s">
        <v>24</v>
      </c>
      <c r="J23" s="24">
        <v>360000000</v>
      </c>
      <c r="K23" s="24">
        <v>1440000000</v>
      </c>
      <c r="L23" s="24">
        <v>0</v>
      </c>
      <c r="M23" s="24">
        <v>0</v>
      </c>
      <c r="N23" s="25">
        <f t="shared" si="0"/>
        <v>1800000000</v>
      </c>
      <c r="O23" s="26">
        <f t="shared" si="1"/>
        <v>0.2</v>
      </c>
      <c r="P23" s="27">
        <f t="shared" si="2"/>
        <v>0.8</v>
      </c>
      <c r="Q23" s="27">
        <f t="shared" si="3"/>
        <v>0</v>
      </c>
      <c r="R23" s="27">
        <f t="shared" si="4"/>
        <v>0</v>
      </c>
      <c r="S23" s="28">
        <f t="shared" si="5"/>
        <v>1</v>
      </c>
      <c r="T23" s="45">
        <v>152362</v>
      </c>
      <c r="V23" s="117"/>
      <c r="W23" s="117"/>
    </row>
    <row r="24" spans="1:23" s="4" customFormat="1" ht="15" x14ac:dyDescent="0.25">
      <c r="A24" s="21">
        <v>10</v>
      </c>
      <c r="B24" s="22">
        <v>361</v>
      </c>
      <c r="C24" s="22">
        <v>17</v>
      </c>
      <c r="D24" s="22">
        <v>0</v>
      </c>
      <c r="E24" s="22">
        <v>84</v>
      </c>
      <c r="F24" s="22">
        <v>0</v>
      </c>
      <c r="G24" s="22">
        <v>51</v>
      </c>
      <c r="H24" s="23" t="s">
        <v>123</v>
      </c>
      <c r="I24" s="55" t="s">
        <v>47</v>
      </c>
      <c r="J24" s="24">
        <v>581875000</v>
      </c>
      <c r="K24" s="24">
        <v>1080625000</v>
      </c>
      <c r="L24" s="24">
        <v>0</v>
      </c>
      <c r="M24" s="24">
        <v>0</v>
      </c>
      <c r="N24" s="25">
        <f t="shared" si="0"/>
        <v>1662500000</v>
      </c>
      <c r="O24" s="26">
        <f t="shared" si="1"/>
        <v>0.35</v>
      </c>
      <c r="P24" s="27">
        <f t="shared" si="2"/>
        <v>0.65</v>
      </c>
      <c r="Q24" s="27">
        <f t="shared" si="3"/>
        <v>0</v>
      </c>
      <c r="R24" s="27">
        <f t="shared" si="4"/>
        <v>0</v>
      </c>
      <c r="S24" s="28">
        <f t="shared" si="5"/>
        <v>1</v>
      </c>
      <c r="T24" s="45">
        <v>152225</v>
      </c>
      <c r="V24" s="117"/>
      <c r="W24" s="117"/>
    </row>
    <row r="25" spans="1:23" s="4" customFormat="1" ht="15" x14ac:dyDescent="0.25">
      <c r="A25" s="21">
        <v>35</v>
      </c>
      <c r="B25" s="22">
        <v>307</v>
      </c>
      <c r="C25" s="22">
        <v>2</v>
      </c>
      <c r="D25" s="22">
        <v>0</v>
      </c>
      <c r="E25" s="22">
        <v>40</v>
      </c>
      <c r="F25" s="22">
        <v>0</v>
      </c>
      <c r="G25" s="22">
        <v>51</v>
      </c>
      <c r="H25" s="23" t="s">
        <v>2</v>
      </c>
      <c r="I25" s="55" t="s">
        <v>124</v>
      </c>
      <c r="J25" s="24">
        <v>1629915000</v>
      </c>
      <c r="K25" s="24">
        <v>8989365000</v>
      </c>
      <c r="L25" s="24">
        <v>0</v>
      </c>
      <c r="M25" s="24">
        <v>0</v>
      </c>
      <c r="N25" s="25">
        <f t="shared" si="0"/>
        <v>10619280000</v>
      </c>
      <c r="O25" s="26">
        <f t="shared" si="1"/>
        <v>0.15348639455782312</v>
      </c>
      <c r="P25" s="27">
        <f t="shared" si="2"/>
        <v>0.84651360544217691</v>
      </c>
      <c r="Q25" s="27">
        <f t="shared" si="3"/>
        <v>0</v>
      </c>
      <c r="R25" s="27">
        <f t="shared" si="4"/>
        <v>0</v>
      </c>
      <c r="S25" s="28">
        <f t="shared" si="5"/>
        <v>1</v>
      </c>
      <c r="T25" s="45">
        <v>111163</v>
      </c>
      <c r="V25" s="117"/>
      <c r="W25" s="117"/>
    </row>
    <row r="26" spans="1:23" s="4" customFormat="1" ht="15" x14ac:dyDescent="0.25">
      <c r="A26" s="21">
        <v>35</v>
      </c>
      <c r="B26" s="22">
        <v>307</v>
      </c>
      <c r="C26" s="22">
        <v>2</v>
      </c>
      <c r="D26" s="22">
        <v>0</v>
      </c>
      <c r="E26" s="22">
        <v>41</v>
      </c>
      <c r="F26" s="22">
        <v>0</v>
      </c>
      <c r="G26" s="22">
        <v>51</v>
      </c>
      <c r="H26" s="23" t="s">
        <v>125</v>
      </c>
      <c r="I26" s="55" t="s">
        <v>124</v>
      </c>
      <c r="J26" s="24">
        <v>624750000</v>
      </c>
      <c r="K26" s="24">
        <v>624750000</v>
      </c>
      <c r="L26" s="24">
        <v>0</v>
      </c>
      <c r="M26" s="24">
        <v>0</v>
      </c>
      <c r="N26" s="25">
        <f t="shared" si="0"/>
        <v>1249500000</v>
      </c>
      <c r="O26" s="26">
        <f t="shared" si="1"/>
        <v>0.5</v>
      </c>
      <c r="P26" s="27">
        <f t="shared" si="2"/>
        <v>0.5</v>
      </c>
      <c r="Q26" s="27">
        <f t="shared" si="3"/>
        <v>0</v>
      </c>
      <c r="R26" s="27">
        <f t="shared" si="4"/>
        <v>0</v>
      </c>
      <c r="S26" s="28">
        <f t="shared" si="5"/>
        <v>1</v>
      </c>
      <c r="T26" s="45">
        <v>139580</v>
      </c>
      <c r="V26" s="117"/>
      <c r="W26" s="117"/>
    </row>
    <row r="27" spans="1:23" s="4" customFormat="1" ht="28.5" x14ac:dyDescent="0.25">
      <c r="A27" s="21">
        <v>45</v>
      </c>
      <c r="B27" s="22">
        <v>376</v>
      </c>
      <c r="C27" s="22">
        <v>23</v>
      </c>
      <c r="D27" s="22">
        <v>0</v>
      </c>
      <c r="E27" s="22">
        <v>2</v>
      </c>
      <c r="F27" s="22">
        <v>0</v>
      </c>
      <c r="G27" s="22">
        <v>51</v>
      </c>
      <c r="H27" s="23" t="s">
        <v>164</v>
      </c>
      <c r="I27" s="55" t="s">
        <v>11</v>
      </c>
      <c r="J27" s="24">
        <v>20181000000</v>
      </c>
      <c r="K27" s="24">
        <v>10252095846</v>
      </c>
      <c r="L27" s="24">
        <v>0</v>
      </c>
      <c r="M27" s="24">
        <v>0</v>
      </c>
      <c r="N27" s="25">
        <f t="shared" si="0"/>
        <v>30433095846</v>
      </c>
      <c r="O27" s="26">
        <f t="shared" si="1"/>
        <v>0.6631267519453663</v>
      </c>
      <c r="P27" s="27">
        <f t="shared" si="2"/>
        <v>0.3368732480546337</v>
      </c>
      <c r="Q27" s="27">
        <f t="shared" si="3"/>
        <v>0</v>
      </c>
      <c r="R27" s="27">
        <f t="shared" si="4"/>
        <v>0</v>
      </c>
      <c r="S27" s="28">
        <f t="shared" si="5"/>
        <v>1</v>
      </c>
      <c r="T27" s="45">
        <v>153023</v>
      </c>
      <c r="V27" s="117"/>
      <c r="W27" s="117"/>
    </row>
    <row r="28" spans="1:23" s="4" customFormat="1" ht="15" x14ac:dyDescent="0.25">
      <c r="A28" s="21">
        <v>45</v>
      </c>
      <c r="B28" s="22">
        <v>379</v>
      </c>
      <c r="C28" s="22">
        <v>16</v>
      </c>
      <c r="D28" s="22">
        <v>0</v>
      </c>
      <c r="E28" s="22">
        <v>31</v>
      </c>
      <c r="F28" s="22">
        <v>0</v>
      </c>
      <c r="G28" s="22">
        <v>51</v>
      </c>
      <c r="H28" s="23" t="s">
        <v>133</v>
      </c>
      <c r="I28" s="55" t="s">
        <v>11</v>
      </c>
      <c r="J28" s="24">
        <v>1900128600</v>
      </c>
      <c r="K28" s="24">
        <v>2225249750</v>
      </c>
      <c r="L28" s="24">
        <v>0</v>
      </c>
      <c r="M28" s="24">
        <v>0</v>
      </c>
      <c r="N28" s="25">
        <f t="shared" si="0"/>
        <v>4125378350</v>
      </c>
      <c r="O28" s="26">
        <f t="shared" si="1"/>
        <v>0.46059499003285359</v>
      </c>
      <c r="P28" s="27">
        <f t="shared" si="2"/>
        <v>0.53940500996714635</v>
      </c>
      <c r="Q28" s="27">
        <f t="shared" si="3"/>
        <v>0</v>
      </c>
      <c r="R28" s="27">
        <f t="shared" si="4"/>
        <v>0</v>
      </c>
      <c r="S28" s="28">
        <f t="shared" si="5"/>
        <v>1</v>
      </c>
      <c r="T28" s="45">
        <v>151435</v>
      </c>
      <c r="V28" s="117"/>
      <c r="W28" s="117"/>
    </row>
    <row r="29" spans="1:23" s="4" customFormat="1" ht="30.75" customHeight="1" x14ac:dyDescent="0.25">
      <c r="A29" s="21">
        <v>45</v>
      </c>
      <c r="B29" s="22">
        <v>379</v>
      </c>
      <c r="C29" s="22">
        <v>16</v>
      </c>
      <c r="D29" s="22">
        <v>0</v>
      </c>
      <c r="E29" s="22">
        <v>33</v>
      </c>
      <c r="F29" s="22">
        <v>0</v>
      </c>
      <c r="G29" s="22">
        <v>51</v>
      </c>
      <c r="H29" s="23" t="s">
        <v>198</v>
      </c>
      <c r="I29" s="55" t="s">
        <v>11</v>
      </c>
      <c r="J29" s="24">
        <v>1552320000</v>
      </c>
      <c r="K29" s="24">
        <v>1815000000</v>
      </c>
      <c r="L29" s="24">
        <v>0</v>
      </c>
      <c r="M29" s="24">
        <v>0</v>
      </c>
      <c r="N29" s="25">
        <f t="shared" si="0"/>
        <v>3367320000</v>
      </c>
      <c r="O29" s="26">
        <f t="shared" si="1"/>
        <v>0.46099568796550372</v>
      </c>
      <c r="P29" s="27">
        <f t="shared" si="2"/>
        <v>0.53900431203449628</v>
      </c>
      <c r="Q29" s="27">
        <f t="shared" si="3"/>
        <v>0</v>
      </c>
      <c r="R29" s="27">
        <f t="shared" si="4"/>
        <v>0</v>
      </c>
      <c r="S29" s="28">
        <f t="shared" si="5"/>
        <v>1</v>
      </c>
      <c r="T29" s="45">
        <v>151550</v>
      </c>
      <c r="V29" s="117"/>
      <c r="W29" s="117"/>
    </row>
    <row r="30" spans="1:23" s="4" customFormat="1" ht="28.5" x14ac:dyDescent="0.25">
      <c r="A30" s="21">
        <v>50</v>
      </c>
      <c r="B30" s="22">
        <v>105</v>
      </c>
      <c r="C30" s="22">
        <v>1</v>
      </c>
      <c r="D30" s="22">
        <v>0</v>
      </c>
      <c r="E30" s="22">
        <v>33</v>
      </c>
      <c r="F30" s="22">
        <v>0</v>
      </c>
      <c r="G30" s="22">
        <v>51</v>
      </c>
      <c r="H30" s="23" t="s">
        <v>134</v>
      </c>
      <c r="I30" s="55" t="s">
        <v>39</v>
      </c>
      <c r="J30" s="24">
        <v>935422740</v>
      </c>
      <c r="K30" s="24">
        <v>1045574876</v>
      </c>
      <c r="L30" s="24">
        <v>0</v>
      </c>
      <c r="M30" s="24">
        <v>0</v>
      </c>
      <c r="N30" s="25">
        <f t="shared" si="0"/>
        <v>1980997616</v>
      </c>
      <c r="O30" s="26">
        <f t="shared" si="1"/>
        <v>0.47219781207449973</v>
      </c>
      <c r="P30" s="27">
        <f t="shared" si="2"/>
        <v>0.52780218792550027</v>
      </c>
      <c r="Q30" s="27">
        <f t="shared" si="3"/>
        <v>0</v>
      </c>
      <c r="R30" s="27">
        <f t="shared" si="4"/>
        <v>0</v>
      </c>
      <c r="S30" s="28">
        <f t="shared" si="5"/>
        <v>1</v>
      </c>
      <c r="T30" s="45">
        <v>155052</v>
      </c>
      <c r="V30" s="117"/>
      <c r="W30" s="117"/>
    </row>
    <row r="31" spans="1:23" s="4" customFormat="1" ht="28.5" x14ac:dyDescent="0.25">
      <c r="A31" s="21">
        <v>50</v>
      </c>
      <c r="B31" s="22">
        <v>105</v>
      </c>
      <c r="C31" s="22">
        <v>20</v>
      </c>
      <c r="D31" s="22">
        <v>0</v>
      </c>
      <c r="E31" s="22">
        <v>33</v>
      </c>
      <c r="F31" s="22">
        <v>0</v>
      </c>
      <c r="G31" s="22">
        <v>51</v>
      </c>
      <c r="H31" s="23" t="s">
        <v>135</v>
      </c>
      <c r="I31" s="55" t="s">
        <v>13</v>
      </c>
      <c r="J31" s="24">
        <v>490000000</v>
      </c>
      <c r="K31" s="24">
        <v>1426625000</v>
      </c>
      <c r="L31" s="24">
        <v>975720625</v>
      </c>
      <c r="M31" s="24">
        <v>0</v>
      </c>
      <c r="N31" s="25">
        <f t="shared" si="0"/>
        <v>2892345625</v>
      </c>
      <c r="O31" s="26">
        <f t="shared" si="1"/>
        <v>0.16941267176532543</v>
      </c>
      <c r="P31" s="27">
        <f t="shared" si="2"/>
        <v>0.49324153644328034</v>
      </c>
      <c r="Q31" s="27">
        <f t="shared" si="3"/>
        <v>0.33734579179139423</v>
      </c>
      <c r="R31" s="27">
        <f t="shared" si="4"/>
        <v>0</v>
      </c>
      <c r="S31" s="28">
        <f t="shared" si="5"/>
        <v>1</v>
      </c>
      <c r="T31" s="45">
        <v>152280</v>
      </c>
      <c r="V31" s="117"/>
      <c r="W31" s="117"/>
    </row>
    <row r="32" spans="1:23" s="4" customFormat="1" ht="28.5" x14ac:dyDescent="0.25">
      <c r="A32" s="21">
        <v>50</v>
      </c>
      <c r="B32" s="22">
        <v>105</v>
      </c>
      <c r="C32" s="22">
        <v>25</v>
      </c>
      <c r="D32" s="22">
        <v>0</v>
      </c>
      <c r="E32" s="22">
        <v>8</v>
      </c>
      <c r="F32" s="22">
        <v>0</v>
      </c>
      <c r="G32" s="22">
        <v>51</v>
      </c>
      <c r="H32" s="23" t="s">
        <v>136</v>
      </c>
      <c r="I32" s="55" t="s">
        <v>11</v>
      </c>
      <c r="J32" s="24">
        <v>10000000000</v>
      </c>
      <c r="K32" s="24">
        <v>12000000000</v>
      </c>
      <c r="L32" s="24">
        <v>6000000000</v>
      </c>
      <c r="M32" s="24">
        <v>0</v>
      </c>
      <c r="N32" s="25">
        <f t="shared" si="0"/>
        <v>28000000000</v>
      </c>
      <c r="O32" s="26">
        <f t="shared" si="1"/>
        <v>0.35714285714285715</v>
      </c>
      <c r="P32" s="27">
        <f t="shared" si="2"/>
        <v>0.42857142857142855</v>
      </c>
      <c r="Q32" s="27">
        <f t="shared" si="3"/>
        <v>0.21428571428571427</v>
      </c>
      <c r="R32" s="27">
        <f t="shared" si="4"/>
        <v>0</v>
      </c>
      <c r="S32" s="28">
        <f t="shared" si="5"/>
        <v>1</v>
      </c>
      <c r="T32" s="45">
        <v>137507</v>
      </c>
      <c r="V32" s="117"/>
      <c r="W32" s="117"/>
    </row>
    <row r="33" spans="1:23" s="4" customFormat="1" ht="15" x14ac:dyDescent="0.25">
      <c r="A33" s="21">
        <v>50</v>
      </c>
      <c r="B33" s="22">
        <v>377</v>
      </c>
      <c r="C33" s="22">
        <v>40</v>
      </c>
      <c r="D33" s="22">
        <v>0</v>
      </c>
      <c r="E33" s="22">
        <v>1</v>
      </c>
      <c r="F33" s="22">
        <v>0</v>
      </c>
      <c r="G33" s="22">
        <v>51</v>
      </c>
      <c r="H33" s="23" t="s">
        <v>159</v>
      </c>
      <c r="I33" s="55" t="s">
        <v>46</v>
      </c>
      <c r="J33" s="24">
        <v>2858646514</v>
      </c>
      <c r="K33" s="24">
        <v>282723282</v>
      </c>
      <c r="L33" s="24">
        <v>0</v>
      </c>
      <c r="M33" s="24">
        <v>0</v>
      </c>
      <c r="N33" s="25">
        <f t="shared" si="0"/>
        <v>3141369796</v>
      </c>
      <c r="O33" s="26">
        <f t="shared" si="1"/>
        <v>0.90999999988540026</v>
      </c>
      <c r="P33" s="27">
        <f t="shared" si="2"/>
        <v>9.0000000114599688E-2</v>
      </c>
      <c r="Q33" s="27">
        <f t="shared" si="3"/>
        <v>0</v>
      </c>
      <c r="R33" s="27">
        <f t="shared" si="4"/>
        <v>0</v>
      </c>
      <c r="S33" s="28">
        <f t="shared" si="5"/>
        <v>1</v>
      </c>
      <c r="T33" s="45">
        <v>153553</v>
      </c>
      <c r="V33" s="117"/>
      <c r="W33" s="117"/>
    </row>
    <row r="34" spans="1:23" s="4" customFormat="1" ht="15" x14ac:dyDescent="0.25">
      <c r="A34" s="21">
        <v>50</v>
      </c>
      <c r="B34" s="22">
        <v>377</v>
      </c>
      <c r="C34" s="22">
        <v>40</v>
      </c>
      <c r="D34" s="22">
        <v>0</v>
      </c>
      <c r="E34" s="22">
        <v>2</v>
      </c>
      <c r="F34" s="22">
        <v>0</v>
      </c>
      <c r="G34" s="22">
        <v>51</v>
      </c>
      <c r="H34" s="23" t="s">
        <v>160</v>
      </c>
      <c r="I34" s="55" t="s">
        <v>41</v>
      </c>
      <c r="J34" s="24">
        <v>2625501881</v>
      </c>
      <c r="K34" s="24">
        <v>259665022</v>
      </c>
      <c r="L34" s="24">
        <v>0</v>
      </c>
      <c r="M34" s="24">
        <v>0</v>
      </c>
      <c r="N34" s="25">
        <f t="shared" si="0"/>
        <v>2885166903</v>
      </c>
      <c r="O34" s="26">
        <f t="shared" si="1"/>
        <v>0.90999999974698176</v>
      </c>
      <c r="P34" s="27">
        <f t="shared" si="2"/>
        <v>9.0000000253018297E-2</v>
      </c>
      <c r="Q34" s="27">
        <f t="shared" si="3"/>
        <v>0</v>
      </c>
      <c r="R34" s="27">
        <f t="shared" si="4"/>
        <v>0</v>
      </c>
      <c r="S34" s="28">
        <f t="shared" si="5"/>
        <v>1</v>
      </c>
      <c r="T34" s="45">
        <v>153554</v>
      </c>
      <c r="V34" s="117"/>
      <c r="W34" s="117"/>
    </row>
    <row r="35" spans="1:23" s="4" customFormat="1" ht="15" x14ac:dyDescent="0.25">
      <c r="A35" s="21">
        <v>50</v>
      </c>
      <c r="B35" s="22">
        <v>377</v>
      </c>
      <c r="C35" s="22">
        <v>40</v>
      </c>
      <c r="D35" s="22">
        <v>0</v>
      </c>
      <c r="E35" s="22">
        <v>3</v>
      </c>
      <c r="F35" s="22">
        <v>0</v>
      </c>
      <c r="G35" s="22">
        <v>51</v>
      </c>
      <c r="H35" s="23" t="s">
        <v>161</v>
      </c>
      <c r="I35" s="55" t="s">
        <v>39</v>
      </c>
      <c r="J35" s="24">
        <v>2712515879</v>
      </c>
      <c r="K35" s="24">
        <v>268270801</v>
      </c>
      <c r="L35" s="24">
        <v>0</v>
      </c>
      <c r="M35" s="24">
        <v>0</v>
      </c>
      <c r="N35" s="25">
        <f t="shared" si="0"/>
        <v>2980786680</v>
      </c>
      <c r="O35" s="26">
        <f t="shared" si="1"/>
        <v>0.91000000006709636</v>
      </c>
      <c r="P35" s="27">
        <f t="shared" si="2"/>
        <v>8.9999999932903613E-2</v>
      </c>
      <c r="Q35" s="27">
        <f t="shared" si="3"/>
        <v>0</v>
      </c>
      <c r="R35" s="27">
        <f t="shared" si="4"/>
        <v>0</v>
      </c>
      <c r="S35" s="28">
        <f t="shared" si="5"/>
        <v>1</v>
      </c>
      <c r="T35" s="45">
        <v>153555</v>
      </c>
      <c r="V35" s="117"/>
      <c r="W35" s="117"/>
    </row>
    <row r="36" spans="1:23" s="4" customFormat="1" ht="15" x14ac:dyDescent="0.25">
      <c r="A36" s="21">
        <v>50</v>
      </c>
      <c r="B36" s="22">
        <v>377</v>
      </c>
      <c r="C36" s="22">
        <v>49</v>
      </c>
      <c r="D36" s="22">
        <v>2</v>
      </c>
      <c r="E36" s="22">
        <v>11</v>
      </c>
      <c r="F36" s="22">
        <v>0</v>
      </c>
      <c r="G36" s="22">
        <v>51</v>
      </c>
      <c r="H36" s="23" t="s">
        <v>186</v>
      </c>
      <c r="I36" s="55" t="s">
        <v>39</v>
      </c>
      <c r="J36" s="24">
        <v>6135945353</v>
      </c>
      <c r="K36" s="24">
        <v>30000000000</v>
      </c>
      <c r="L36" s="24">
        <v>10000000000</v>
      </c>
      <c r="M36" s="24">
        <v>0</v>
      </c>
      <c r="N36" s="25">
        <f t="shared" si="0"/>
        <v>46135945353</v>
      </c>
      <c r="O36" s="26">
        <f t="shared" si="1"/>
        <v>0.13299706565134919</v>
      </c>
      <c r="P36" s="27">
        <f t="shared" si="2"/>
        <v>0.65025220076148815</v>
      </c>
      <c r="Q36" s="27">
        <f t="shared" si="3"/>
        <v>0.21675073358716271</v>
      </c>
      <c r="R36" s="27">
        <f t="shared" si="4"/>
        <v>0</v>
      </c>
      <c r="S36" s="28">
        <f t="shared" si="5"/>
        <v>1</v>
      </c>
      <c r="T36" s="45">
        <v>148764</v>
      </c>
      <c r="V36" s="117"/>
      <c r="W36" s="117"/>
    </row>
    <row r="37" spans="1:23" s="4" customFormat="1" ht="15" x14ac:dyDescent="0.25">
      <c r="A37" s="21">
        <v>50</v>
      </c>
      <c r="B37" s="22">
        <v>377</v>
      </c>
      <c r="C37" s="22">
        <v>54</v>
      </c>
      <c r="D37" s="22">
        <v>0</v>
      </c>
      <c r="E37" s="22">
        <v>16</v>
      </c>
      <c r="F37" s="22">
        <v>0</v>
      </c>
      <c r="G37" s="22">
        <v>58</v>
      </c>
      <c r="H37" s="23" t="s">
        <v>187</v>
      </c>
      <c r="I37" s="55" t="s">
        <v>13</v>
      </c>
      <c r="J37" s="24">
        <v>6600000000</v>
      </c>
      <c r="K37" s="24">
        <v>1000000000</v>
      </c>
      <c r="L37" s="24">
        <v>0</v>
      </c>
      <c r="M37" s="24">
        <v>0</v>
      </c>
      <c r="N37" s="25">
        <f t="shared" si="0"/>
        <v>7600000000</v>
      </c>
      <c r="O37" s="26">
        <f t="shared" si="1"/>
        <v>0.86842105263157898</v>
      </c>
      <c r="P37" s="27">
        <f t="shared" si="2"/>
        <v>0.13157894736842105</v>
      </c>
      <c r="Q37" s="27">
        <f t="shared" si="3"/>
        <v>0</v>
      </c>
      <c r="R37" s="27">
        <f t="shared" si="4"/>
        <v>0</v>
      </c>
      <c r="S37" s="28">
        <f t="shared" si="5"/>
        <v>1</v>
      </c>
      <c r="T37" s="45">
        <v>62069</v>
      </c>
      <c r="V37" s="117"/>
      <c r="W37" s="117"/>
    </row>
    <row r="38" spans="1:23" s="4" customFormat="1" ht="15" x14ac:dyDescent="0.25">
      <c r="A38" s="21">
        <v>50</v>
      </c>
      <c r="B38" s="22">
        <v>377</v>
      </c>
      <c r="C38" s="22">
        <v>82</v>
      </c>
      <c r="D38" s="22">
        <v>3</v>
      </c>
      <c r="E38" s="22">
        <v>9</v>
      </c>
      <c r="F38" s="22">
        <v>0</v>
      </c>
      <c r="G38" s="22">
        <v>51</v>
      </c>
      <c r="H38" s="23" t="s">
        <v>0</v>
      </c>
      <c r="I38" s="55" t="s">
        <v>31</v>
      </c>
      <c r="J38" s="24">
        <v>25113216653</v>
      </c>
      <c r="K38" s="24">
        <v>91700812609</v>
      </c>
      <c r="L38" s="24">
        <v>17463199769</v>
      </c>
      <c r="M38" s="24">
        <v>13979942884</v>
      </c>
      <c r="N38" s="25">
        <f t="shared" si="0"/>
        <v>148257171915</v>
      </c>
      <c r="O38" s="26">
        <f t="shared" si="1"/>
        <v>0.16938955686675389</v>
      </c>
      <c r="P38" s="27">
        <f t="shared" si="2"/>
        <v>0.61852530588924659</v>
      </c>
      <c r="Q38" s="27">
        <f t="shared" si="3"/>
        <v>0.11778991561374273</v>
      </c>
      <c r="R38" s="27">
        <f t="shared" si="4"/>
        <v>9.4295221630256734E-2</v>
      </c>
      <c r="S38" s="28">
        <f t="shared" si="5"/>
        <v>1</v>
      </c>
      <c r="T38" s="45">
        <v>136375</v>
      </c>
      <c r="V38" s="117"/>
      <c r="W38" s="117"/>
    </row>
    <row r="39" spans="1:23" s="4" customFormat="1" ht="15" x14ac:dyDescent="0.25">
      <c r="A39" s="21">
        <v>50</v>
      </c>
      <c r="B39" s="22">
        <v>377</v>
      </c>
      <c r="C39" s="22">
        <v>82</v>
      </c>
      <c r="D39" s="22">
        <v>3</v>
      </c>
      <c r="E39" s="22">
        <v>89</v>
      </c>
      <c r="F39" s="22">
        <v>0</v>
      </c>
      <c r="G39" s="22">
        <v>51</v>
      </c>
      <c r="H39" s="23" t="s">
        <v>162</v>
      </c>
      <c r="I39" s="55" t="s">
        <v>13</v>
      </c>
      <c r="J39" s="24">
        <v>8098515164</v>
      </c>
      <c r="K39" s="24">
        <v>71959932735</v>
      </c>
      <c r="L39" s="24">
        <v>17695019474</v>
      </c>
      <c r="M39" s="24">
        <v>0</v>
      </c>
      <c r="N39" s="25">
        <f t="shared" si="0"/>
        <v>97753467373</v>
      </c>
      <c r="O39" s="26">
        <f t="shared" si="1"/>
        <v>8.2846321277774443E-2</v>
      </c>
      <c r="P39" s="27">
        <f t="shared" si="2"/>
        <v>0.73613688259692045</v>
      </c>
      <c r="Q39" s="27">
        <f t="shared" si="3"/>
        <v>0.18101679612530505</v>
      </c>
      <c r="R39" s="27">
        <f t="shared" si="4"/>
        <v>0</v>
      </c>
      <c r="S39" s="28">
        <f t="shared" si="5"/>
        <v>1</v>
      </c>
      <c r="T39" s="45">
        <v>136616</v>
      </c>
      <c r="V39" s="117"/>
      <c r="W39" s="117"/>
    </row>
    <row r="40" spans="1:23" s="4" customFormat="1" ht="28.5" x14ac:dyDescent="0.25">
      <c r="A40" s="21">
        <v>50</v>
      </c>
      <c r="B40" s="22">
        <v>604</v>
      </c>
      <c r="C40" s="22">
        <v>16</v>
      </c>
      <c r="D40" s="22">
        <v>6</v>
      </c>
      <c r="E40" s="22">
        <v>97</v>
      </c>
      <c r="F40" s="22">
        <v>0</v>
      </c>
      <c r="G40" s="22">
        <v>51</v>
      </c>
      <c r="H40" s="23" t="s">
        <v>149</v>
      </c>
      <c r="I40" s="55" t="s">
        <v>37</v>
      </c>
      <c r="J40" s="24">
        <v>1093313919</v>
      </c>
      <c r="K40" s="24">
        <v>4632730928</v>
      </c>
      <c r="L40" s="24">
        <v>4610588524</v>
      </c>
      <c r="M40" s="24">
        <v>20276671955</v>
      </c>
      <c r="N40" s="25">
        <f t="shared" si="0"/>
        <v>30613305326</v>
      </c>
      <c r="O40" s="26">
        <f t="shared" si="1"/>
        <v>3.5713684208788919E-2</v>
      </c>
      <c r="P40" s="27">
        <f t="shared" si="2"/>
        <v>0.15133063478988018</v>
      </c>
      <c r="Q40" s="27">
        <f t="shared" si="3"/>
        <v>0.15060734131456915</v>
      </c>
      <c r="R40" s="27">
        <f t="shared" si="4"/>
        <v>0.66234833968676177</v>
      </c>
      <c r="S40" s="28">
        <f t="shared" si="5"/>
        <v>1</v>
      </c>
      <c r="T40" s="45">
        <v>121436</v>
      </c>
      <c r="V40" s="117"/>
      <c r="W40" s="117"/>
    </row>
    <row r="41" spans="1:23" s="4" customFormat="1" ht="15" x14ac:dyDescent="0.25">
      <c r="A41" s="21">
        <v>50</v>
      </c>
      <c r="B41" s="22">
        <v>604</v>
      </c>
      <c r="C41" s="22">
        <v>16</v>
      </c>
      <c r="D41" s="22">
        <v>12</v>
      </c>
      <c r="E41" s="22">
        <v>64</v>
      </c>
      <c r="F41" s="22">
        <v>0</v>
      </c>
      <c r="G41" s="22">
        <v>51</v>
      </c>
      <c r="H41" s="23" t="s">
        <v>138</v>
      </c>
      <c r="I41" s="55" t="s">
        <v>45</v>
      </c>
      <c r="J41" s="24">
        <v>469772415</v>
      </c>
      <c r="K41" s="24">
        <v>3140457349</v>
      </c>
      <c r="L41" s="24">
        <v>4010165059</v>
      </c>
      <c r="M41" s="24">
        <v>14799726577</v>
      </c>
      <c r="N41" s="25">
        <f t="shared" si="0"/>
        <v>22420121400</v>
      </c>
      <c r="O41" s="26">
        <f t="shared" si="1"/>
        <v>2.0953161074319607E-2</v>
      </c>
      <c r="P41" s="27">
        <f t="shared" si="2"/>
        <v>0.14007316432283012</v>
      </c>
      <c r="Q41" s="27">
        <f t="shared" si="3"/>
        <v>0.17886455596979953</v>
      </c>
      <c r="R41" s="27">
        <f t="shared" si="4"/>
        <v>0.66010911863305077</v>
      </c>
      <c r="S41" s="28">
        <f t="shared" si="5"/>
        <v>1</v>
      </c>
      <c r="T41" s="45">
        <v>121394</v>
      </c>
      <c r="V41" s="117"/>
      <c r="W41" s="117"/>
    </row>
    <row r="42" spans="1:23" s="4" customFormat="1" ht="15" x14ac:dyDescent="0.25">
      <c r="A42" s="21">
        <v>50</v>
      </c>
      <c r="B42" s="22">
        <v>604</v>
      </c>
      <c r="C42" s="22">
        <v>16</v>
      </c>
      <c r="D42" s="22">
        <v>12</v>
      </c>
      <c r="E42" s="22">
        <v>75</v>
      </c>
      <c r="F42" s="22">
        <v>0</v>
      </c>
      <c r="G42" s="22">
        <v>51</v>
      </c>
      <c r="H42" s="23" t="s">
        <v>139</v>
      </c>
      <c r="I42" s="55" t="s">
        <v>44</v>
      </c>
      <c r="J42" s="24">
        <v>96628640</v>
      </c>
      <c r="K42" s="24">
        <v>5826905059</v>
      </c>
      <c r="L42" s="24">
        <v>3265866575</v>
      </c>
      <c r="M42" s="24">
        <v>12329199726</v>
      </c>
      <c r="N42" s="25">
        <f t="shared" si="0"/>
        <v>21518600000</v>
      </c>
      <c r="O42" s="26">
        <f t="shared" si="1"/>
        <v>4.4904705696467246E-3</v>
      </c>
      <c r="P42" s="27">
        <f t="shared" si="2"/>
        <v>0.27078457980537768</v>
      </c>
      <c r="Q42" s="27">
        <f t="shared" si="3"/>
        <v>0.15176947268874369</v>
      </c>
      <c r="R42" s="27">
        <f t="shared" si="4"/>
        <v>0.57295547693623194</v>
      </c>
      <c r="S42" s="28">
        <f t="shared" si="5"/>
        <v>1</v>
      </c>
      <c r="T42" s="45">
        <v>121406</v>
      </c>
      <c r="V42" s="117"/>
      <c r="W42" s="117"/>
    </row>
    <row r="43" spans="1:23" s="4" customFormat="1" ht="28.5" x14ac:dyDescent="0.25">
      <c r="A43" s="21">
        <v>50</v>
      </c>
      <c r="B43" s="22">
        <v>604</v>
      </c>
      <c r="C43" s="22">
        <v>16</v>
      </c>
      <c r="D43" s="22">
        <v>26</v>
      </c>
      <c r="E43" s="22">
        <v>12</v>
      </c>
      <c r="F43" s="22">
        <v>0</v>
      </c>
      <c r="G43" s="22">
        <v>51</v>
      </c>
      <c r="H43" s="23" t="s">
        <v>140</v>
      </c>
      <c r="I43" s="55" t="s">
        <v>54</v>
      </c>
      <c r="J43" s="24">
        <v>990469646</v>
      </c>
      <c r="K43" s="24">
        <v>1495466792</v>
      </c>
      <c r="L43" s="24">
        <v>838179953</v>
      </c>
      <c r="M43" s="24">
        <v>10514539859</v>
      </c>
      <c r="N43" s="25">
        <f t="shared" ref="N43:N74" si="6">+SUM(J43:M43)</f>
        <v>13838656250</v>
      </c>
      <c r="O43" s="26">
        <f t="shared" ref="O43:O74" si="7">+J43/$N43</f>
        <v>7.1572674984249282E-2</v>
      </c>
      <c r="P43" s="27">
        <f t="shared" ref="P43:P74" si="8">+K43/$N43</f>
        <v>0.1080644511276158</v>
      </c>
      <c r="Q43" s="27">
        <f t="shared" ref="Q43:Q74" si="9">+L43/$N43</f>
        <v>6.0568015987823964E-2</v>
      </c>
      <c r="R43" s="27">
        <f t="shared" ref="R43:R74" si="10">+M43/$N43</f>
        <v>0.75979485790031098</v>
      </c>
      <c r="S43" s="28">
        <f t="shared" ref="S43:S74" si="11">+N43/$N43</f>
        <v>1</v>
      </c>
      <c r="T43" s="45">
        <v>152302</v>
      </c>
      <c r="V43" s="117"/>
      <c r="W43" s="117"/>
    </row>
    <row r="44" spans="1:23" s="4" customFormat="1" ht="28.5" x14ac:dyDescent="0.25">
      <c r="A44" s="21">
        <v>50</v>
      </c>
      <c r="B44" s="22">
        <v>604</v>
      </c>
      <c r="C44" s="22">
        <v>16</v>
      </c>
      <c r="D44" s="22">
        <v>27</v>
      </c>
      <c r="E44" s="22">
        <v>11</v>
      </c>
      <c r="F44" s="22">
        <v>0</v>
      </c>
      <c r="G44" s="22">
        <v>51</v>
      </c>
      <c r="H44" s="23" t="s">
        <v>141</v>
      </c>
      <c r="I44" s="55" t="s">
        <v>38</v>
      </c>
      <c r="J44" s="24">
        <v>318075000</v>
      </c>
      <c r="K44" s="24">
        <v>2076522854</v>
      </c>
      <c r="L44" s="24">
        <v>4001350537</v>
      </c>
      <c r="M44" s="24">
        <v>14879051609</v>
      </c>
      <c r="N44" s="25">
        <f t="shared" si="6"/>
        <v>21275000000</v>
      </c>
      <c r="O44" s="26">
        <f t="shared" si="7"/>
        <v>1.4950646298472385E-2</v>
      </c>
      <c r="P44" s="27">
        <f t="shared" si="8"/>
        <v>9.7603894430082258E-2</v>
      </c>
      <c r="Q44" s="27">
        <f t="shared" si="9"/>
        <v>0.18807758105757932</v>
      </c>
      <c r="R44" s="27">
        <f t="shared" si="10"/>
        <v>0.69936787821386603</v>
      </c>
      <c r="S44" s="28">
        <f t="shared" si="11"/>
        <v>1</v>
      </c>
      <c r="T44" s="45">
        <v>132103</v>
      </c>
      <c r="V44" s="117"/>
      <c r="W44" s="117"/>
    </row>
    <row r="45" spans="1:23" s="4" customFormat="1" ht="28.5" x14ac:dyDescent="0.25">
      <c r="A45" s="21">
        <v>50</v>
      </c>
      <c r="B45" s="22">
        <v>604</v>
      </c>
      <c r="C45" s="22">
        <v>16</v>
      </c>
      <c r="D45" s="22">
        <v>27</v>
      </c>
      <c r="E45" s="22">
        <v>13</v>
      </c>
      <c r="F45" s="22">
        <v>0</v>
      </c>
      <c r="G45" s="22">
        <v>51</v>
      </c>
      <c r="H45" s="23" t="s">
        <v>142</v>
      </c>
      <c r="I45" s="55" t="s">
        <v>38</v>
      </c>
      <c r="J45" s="24">
        <v>641191561</v>
      </c>
      <c r="K45" s="37">
        <v>968107089</v>
      </c>
      <c r="L45" s="24">
        <v>542605131</v>
      </c>
      <c r="M45" s="24">
        <v>7535716876</v>
      </c>
      <c r="N45" s="25">
        <f t="shared" si="6"/>
        <v>9687620657</v>
      </c>
      <c r="O45" s="26">
        <f t="shared" si="7"/>
        <v>6.6186691624500513E-2</v>
      </c>
      <c r="P45" s="27">
        <f t="shared" si="8"/>
        <v>9.9932390344008082E-2</v>
      </c>
      <c r="Q45" s="27">
        <f t="shared" si="9"/>
        <v>5.6010154630479765E-2</v>
      </c>
      <c r="R45" s="27">
        <f t="shared" si="10"/>
        <v>0.77787076340101169</v>
      </c>
      <c r="S45" s="28">
        <f t="shared" si="11"/>
        <v>1</v>
      </c>
      <c r="T45" s="45">
        <v>143034</v>
      </c>
      <c r="V45" s="117"/>
      <c r="W45" s="117"/>
    </row>
    <row r="46" spans="1:23" s="4" customFormat="1" ht="28.5" x14ac:dyDescent="0.25">
      <c r="A46" s="21">
        <v>50</v>
      </c>
      <c r="B46" s="22">
        <v>604</v>
      </c>
      <c r="C46" s="22">
        <v>16</v>
      </c>
      <c r="D46" s="22">
        <v>27</v>
      </c>
      <c r="E46" s="22">
        <v>14</v>
      </c>
      <c r="F46" s="22">
        <v>0</v>
      </c>
      <c r="G46" s="22">
        <v>51</v>
      </c>
      <c r="H46" s="23" t="s">
        <v>143</v>
      </c>
      <c r="I46" s="55" t="s">
        <v>38</v>
      </c>
      <c r="J46" s="24">
        <v>59374000</v>
      </c>
      <c r="K46" s="24">
        <v>5904098355</v>
      </c>
      <c r="L46" s="24">
        <v>9384131911</v>
      </c>
      <c r="M46" s="24">
        <v>32502395734</v>
      </c>
      <c r="N46" s="25">
        <f t="shared" si="6"/>
        <v>47850000000</v>
      </c>
      <c r="O46" s="26">
        <f t="shared" si="7"/>
        <v>1.2408359456635319E-3</v>
      </c>
      <c r="P46" s="27">
        <f t="shared" si="8"/>
        <v>0.12338763542319749</v>
      </c>
      <c r="Q46" s="27">
        <f t="shared" si="9"/>
        <v>0.19611560942528736</v>
      </c>
      <c r="R46" s="27">
        <f t="shared" si="10"/>
        <v>0.6792559192058516</v>
      </c>
      <c r="S46" s="28">
        <f t="shared" si="11"/>
        <v>1</v>
      </c>
      <c r="T46" s="45">
        <v>143051</v>
      </c>
      <c r="V46" s="117"/>
      <c r="W46" s="117"/>
    </row>
    <row r="47" spans="1:23" s="4" customFormat="1" ht="28.5" x14ac:dyDescent="0.25">
      <c r="A47" s="21">
        <v>50</v>
      </c>
      <c r="B47" s="22">
        <v>604</v>
      </c>
      <c r="C47" s="22">
        <v>16</v>
      </c>
      <c r="D47" s="22">
        <v>28</v>
      </c>
      <c r="E47" s="22">
        <v>16</v>
      </c>
      <c r="F47" s="22">
        <v>0</v>
      </c>
      <c r="G47" s="22">
        <v>51</v>
      </c>
      <c r="H47" s="23" t="s">
        <v>144</v>
      </c>
      <c r="I47" s="55" t="s">
        <v>45</v>
      </c>
      <c r="J47" s="24">
        <v>610704000</v>
      </c>
      <c r="K47" s="24">
        <v>5363884855</v>
      </c>
      <c r="L47" s="24">
        <v>3006352786</v>
      </c>
      <c r="M47" s="24">
        <v>10285458359</v>
      </c>
      <c r="N47" s="25">
        <f t="shared" si="6"/>
        <v>19266400000</v>
      </c>
      <c r="O47" s="26">
        <f t="shared" si="7"/>
        <v>3.1697878171324169E-2</v>
      </c>
      <c r="P47" s="27">
        <f t="shared" si="8"/>
        <v>0.27840618148694102</v>
      </c>
      <c r="Q47" s="27">
        <f t="shared" si="9"/>
        <v>0.15604123167794709</v>
      </c>
      <c r="R47" s="27">
        <f t="shared" si="10"/>
        <v>0.5338547086637877</v>
      </c>
      <c r="S47" s="28">
        <f t="shared" si="11"/>
        <v>1</v>
      </c>
      <c r="T47" s="45">
        <v>143206</v>
      </c>
      <c r="V47" s="117"/>
      <c r="W47" s="117"/>
    </row>
    <row r="48" spans="1:23" s="4" customFormat="1" ht="28.5" x14ac:dyDescent="0.25">
      <c r="A48" s="21">
        <v>50</v>
      </c>
      <c r="B48" s="22">
        <v>604</v>
      </c>
      <c r="C48" s="22">
        <v>16</v>
      </c>
      <c r="D48" s="22">
        <v>31</v>
      </c>
      <c r="E48" s="22">
        <v>14</v>
      </c>
      <c r="F48" s="22">
        <v>0</v>
      </c>
      <c r="G48" s="22">
        <v>51</v>
      </c>
      <c r="H48" s="23" t="s">
        <v>145</v>
      </c>
      <c r="I48" s="55" t="s">
        <v>40</v>
      </c>
      <c r="J48" s="24">
        <v>540052683</v>
      </c>
      <c r="K48" s="24">
        <v>2639090268</v>
      </c>
      <c r="L48" s="24">
        <v>1479158594</v>
      </c>
      <c r="M48" s="24">
        <v>7620997849</v>
      </c>
      <c r="N48" s="25">
        <f t="shared" si="6"/>
        <v>12279299394</v>
      </c>
      <c r="O48" s="26">
        <f t="shared" si="7"/>
        <v>4.3980740730524451E-2</v>
      </c>
      <c r="P48" s="27">
        <f t="shared" si="8"/>
        <v>0.21492189279866661</v>
      </c>
      <c r="Q48" s="27">
        <f t="shared" si="9"/>
        <v>0.12045952676443064</v>
      </c>
      <c r="R48" s="27">
        <f t="shared" si="10"/>
        <v>0.62063783970637831</v>
      </c>
      <c r="S48" s="28">
        <f t="shared" si="11"/>
        <v>1</v>
      </c>
      <c r="T48" s="45">
        <v>141230</v>
      </c>
      <c r="V48" s="117"/>
      <c r="W48" s="117"/>
    </row>
    <row r="49" spans="1:23" s="4" customFormat="1" ht="15" x14ac:dyDescent="0.25">
      <c r="A49" s="21">
        <v>50</v>
      </c>
      <c r="B49" s="22">
        <v>604</v>
      </c>
      <c r="C49" s="22">
        <v>16</v>
      </c>
      <c r="D49" s="22">
        <v>32</v>
      </c>
      <c r="E49" s="22">
        <v>20</v>
      </c>
      <c r="F49" s="22">
        <v>0</v>
      </c>
      <c r="G49" s="22">
        <v>51</v>
      </c>
      <c r="H49" s="23" t="s">
        <v>188</v>
      </c>
      <c r="I49" s="55" t="s">
        <v>47</v>
      </c>
      <c r="J49" s="24">
        <v>243009300</v>
      </c>
      <c r="K49" s="24">
        <v>688477619</v>
      </c>
      <c r="L49" s="24">
        <v>385878270</v>
      </c>
      <c r="M49" s="24">
        <v>3157634811</v>
      </c>
      <c r="N49" s="25">
        <f t="shared" si="6"/>
        <v>4475000000</v>
      </c>
      <c r="O49" s="26">
        <f t="shared" si="7"/>
        <v>5.4303754189944133E-2</v>
      </c>
      <c r="P49" s="27">
        <f t="shared" si="8"/>
        <v>0.15384974726256984</v>
      </c>
      <c r="Q49" s="27">
        <f t="shared" si="9"/>
        <v>8.6229781005586592E-2</v>
      </c>
      <c r="R49" s="27">
        <f t="shared" si="10"/>
        <v>0.70561671754189947</v>
      </c>
      <c r="S49" s="28">
        <f t="shared" si="11"/>
        <v>1</v>
      </c>
      <c r="T49" s="45">
        <v>152315</v>
      </c>
      <c r="V49" s="117"/>
      <c r="W49" s="117"/>
    </row>
    <row r="50" spans="1:23" s="4" customFormat="1" ht="15" x14ac:dyDescent="0.25">
      <c r="A50" s="21">
        <v>50</v>
      </c>
      <c r="B50" s="22">
        <v>604</v>
      </c>
      <c r="C50" s="22">
        <v>16</v>
      </c>
      <c r="D50" s="22">
        <v>32</v>
      </c>
      <c r="E50" s="22">
        <v>21</v>
      </c>
      <c r="F50" s="22">
        <v>0</v>
      </c>
      <c r="G50" s="22">
        <v>51</v>
      </c>
      <c r="H50" s="23" t="s">
        <v>127</v>
      </c>
      <c r="I50" s="55" t="s">
        <v>47</v>
      </c>
      <c r="J50" s="24">
        <v>951044250</v>
      </c>
      <c r="K50" s="24">
        <v>3691546548</v>
      </c>
      <c r="L50" s="24">
        <v>4933102301</v>
      </c>
      <c r="M50" s="24">
        <v>22111806901</v>
      </c>
      <c r="N50" s="25">
        <f t="shared" si="6"/>
        <v>31687500000</v>
      </c>
      <c r="O50" s="26">
        <f t="shared" si="7"/>
        <v>3.0013230769230768E-2</v>
      </c>
      <c r="P50" s="27">
        <f t="shared" si="8"/>
        <v>0.11649851039053255</v>
      </c>
      <c r="Q50" s="27">
        <f t="shared" si="9"/>
        <v>0.15567975703353057</v>
      </c>
      <c r="R50" s="27">
        <f t="shared" si="10"/>
        <v>0.69780850180670606</v>
      </c>
      <c r="S50" s="28">
        <f t="shared" si="11"/>
        <v>1</v>
      </c>
      <c r="T50" s="45">
        <v>152318</v>
      </c>
      <c r="V50" s="117"/>
      <c r="W50" s="117"/>
    </row>
    <row r="51" spans="1:23" s="4" customFormat="1" ht="28.5" x14ac:dyDescent="0.25">
      <c r="A51" s="21">
        <v>50</v>
      </c>
      <c r="B51" s="22">
        <v>604</v>
      </c>
      <c r="C51" s="22">
        <v>16</v>
      </c>
      <c r="D51" s="22">
        <v>32</v>
      </c>
      <c r="E51" s="22">
        <v>22</v>
      </c>
      <c r="F51" s="22">
        <v>0</v>
      </c>
      <c r="G51" s="22">
        <v>51</v>
      </c>
      <c r="H51" s="23" t="s">
        <v>146</v>
      </c>
      <c r="I51" s="55" t="s">
        <v>47</v>
      </c>
      <c r="J51" s="24">
        <v>413497500</v>
      </c>
      <c r="K51" s="24">
        <v>5656059225</v>
      </c>
      <c r="L51" s="24">
        <v>3170110819</v>
      </c>
      <c r="M51" s="24">
        <v>13260332456</v>
      </c>
      <c r="N51" s="25">
        <f t="shared" si="6"/>
        <v>22500000000</v>
      </c>
      <c r="O51" s="26">
        <f t="shared" si="7"/>
        <v>1.8377666666666667E-2</v>
      </c>
      <c r="P51" s="27">
        <f t="shared" si="8"/>
        <v>0.25138041</v>
      </c>
      <c r="Q51" s="27">
        <f t="shared" si="9"/>
        <v>0.14089381417777777</v>
      </c>
      <c r="R51" s="27">
        <f t="shared" si="10"/>
        <v>0.58934810915555558</v>
      </c>
      <c r="S51" s="28">
        <f t="shared" si="11"/>
        <v>1</v>
      </c>
      <c r="T51" s="45">
        <v>152745</v>
      </c>
      <c r="V51" s="117"/>
      <c r="W51" s="117"/>
    </row>
    <row r="52" spans="1:23" s="4" customFormat="1" ht="15" x14ac:dyDescent="0.25">
      <c r="A52" s="21">
        <v>50</v>
      </c>
      <c r="B52" s="22">
        <v>604</v>
      </c>
      <c r="C52" s="22">
        <v>16</v>
      </c>
      <c r="D52" s="22">
        <v>33</v>
      </c>
      <c r="E52" s="22">
        <v>17</v>
      </c>
      <c r="F52" s="22">
        <v>0</v>
      </c>
      <c r="G52" s="22">
        <v>51</v>
      </c>
      <c r="H52" s="23" t="s">
        <v>147</v>
      </c>
      <c r="I52" s="55" t="s">
        <v>36</v>
      </c>
      <c r="J52" s="24">
        <v>829339876</v>
      </c>
      <c r="K52" s="24">
        <v>5645866941</v>
      </c>
      <c r="L52" s="24">
        <v>6529236060</v>
      </c>
      <c r="M52" s="24">
        <v>26347561734</v>
      </c>
      <c r="N52" s="25">
        <f t="shared" si="6"/>
        <v>39352004611</v>
      </c>
      <c r="O52" s="26">
        <f t="shared" si="7"/>
        <v>2.1074907979863777E-2</v>
      </c>
      <c r="P52" s="27">
        <f t="shared" si="8"/>
        <v>0.14347088532871893</v>
      </c>
      <c r="Q52" s="27">
        <f t="shared" si="9"/>
        <v>0.16591876638921957</v>
      </c>
      <c r="R52" s="27">
        <f t="shared" si="10"/>
        <v>0.66953544030219769</v>
      </c>
      <c r="S52" s="28">
        <f t="shared" si="11"/>
        <v>1</v>
      </c>
      <c r="T52" s="45">
        <v>137376</v>
      </c>
      <c r="V52" s="117"/>
      <c r="W52" s="117"/>
    </row>
    <row r="53" spans="1:23" s="4" customFormat="1" ht="15" x14ac:dyDescent="0.25">
      <c r="A53" s="21">
        <v>50</v>
      </c>
      <c r="B53" s="22">
        <v>604</v>
      </c>
      <c r="C53" s="22">
        <v>16</v>
      </c>
      <c r="D53" s="22">
        <v>43</v>
      </c>
      <c r="E53" s="22">
        <v>21</v>
      </c>
      <c r="F53" s="22">
        <v>0</v>
      </c>
      <c r="G53" s="22">
        <v>51</v>
      </c>
      <c r="H53" s="23" t="s">
        <v>189</v>
      </c>
      <c r="I53" s="55" t="s">
        <v>48</v>
      </c>
      <c r="J53" s="24">
        <v>2249108325</v>
      </c>
      <c r="K53" s="24">
        <v>3395830275</v>
      </c>
      <c r="L53" s="24">
        <v>1903296600</v>
      </c>
      <c r="M53" s="24">
        <v>19824889800</v>
      </c>
      <c r="N53" s="25">
        <f t="shared" si="6"/>
        <v>27373125000</v>
      </c>
      <c r="O53" s="26">
        <f t="shared" si="7"/>
        <v>8.2164835947667644E-2</v>
      </c>
      <c r="P53" s="27">
        <f t="shared" si="8"/>
        <v>0.12405709158161518</v>
      </c>
      <c r="Q53" s="27">
        <f t="shared" si="9"/>
        <v>6.9531578875265426E-2</v>
      </c>
      <c r="R53" s="27">
        <f t="shared" si="10"/>
        <v>0.72424649359545179</v>
      </c>
      <c r="S53" s="28">
        <f t="shared" si="11"/>
        <v>1</v>
      </c>
      <c r="T53" s="45">
        <v>152317</v>
      </c>
      <c r="V53" s="117"/>
      <c r="W53" s="117"/>
    </row>
    <row r="54" spans="1:23" s="4" customFormat="1" ht="28.5" x14ac:dyDescent="0.25">
      <c r="A54" s="21">
        <v>50</v>
      </c>
      <c r="B54" s="22">
        <v>604</v>
      </c>
      <c r="C54" s="22">
        <v>16</v>
      </c>
      <c r="D54" s="22">
        <v>43</v>
      </c>
      <c r="E54" s="22">
        <v>22</v>
      </c>
      <c r="F54" s="22">
        <v>0</v>
      </c>
      <c r="G54" s="22">
        <v>51</v>
      </c>
      <c r="H54" s="23" t="s">
        <v>148</v>
      </c>
      <c r="I54" s="55" t="s">
        <v>48</v>
      </c>
      <c r="J54" s="24">
        <v>1870111360</v>
      </c>
      <c r="K54" s="24">
        <v>7924277360</v>
      </c>
      <c r="L54" s="24">
        <v>4441402820</v>
      </c>
      <c r="M54" s="24">
        <v>13324208460</v>
      </c>
      <c r="N54" s="25">
        <f t="shared" si="6"/>
        <v>27560000000</v>
      </c>
      <c r="O54" s="26">
        <f t="shared" si="7"/>
        <v>6.7856E-2</v>
      </c>
      <c r="P54" s="27">
        <f t="shared" si="8"/>
        <v>0.28752820609579099</v>
      </c>
      <c r="Q54" s="27">
        <f t="shared" si="9"/>
        <v>0.16115394847605224</v>
      </c>
      <c r="R54" s="27">
        <f t="shared" si="10"/>
        <v>0.48346184542815673</v>
      </c>
      <c r="S54" s="28">
        <f t="shared" si="11"/>
        <v>1</v>
      </c>
      <c r="T54" s="45">
        <v>154510</v>
      </c>
      <c r="V54" s="117"/>
      <c r="W54" s="117"/>
    </row>
    <row r="55" spans="1:23" s="4" customFormat="1" ht="42.75" x14ac:dyDescent="0.25">
      <c r="A55" s="21">
        <v>50</v>
      </c>
      <c r="B55" s="22">
        <v>604</v>
      </c>
      <c r="C55" s="22">
        <v>16</v>
      </c>
      <c r="D55" s="22">
        <v>44</v>
      </c>
      <c r="E55" s="22">
        <v>13</v>
      </c>
      <c r="F55" s="22">
        <v>0</v>
      </c>
      <c r="G55" s="22">
        <v>51</v>
      </c>
      <c r="H55" s="23" t="s">
        <v>169</v>
      </c>
      <c r="I55" s="55" t="s">
        <v>32</v>
      </c>
      <c r="J55" s="24">
        <v>203568000</v>
      </c>
      <c r="K55" s="24">
        <v>729330330</v>
      </c>
      <c r="L55" s="24">
        <v>450775417</v>
      </c>
      <c r="M55" s="24">
        <v>1352326253</v>
      </c>
      <c r="N55" s="25">
        <f t="shared" si="6"/>
        <v>2736000000</v>
      </c>
      <c r="O55" s="26">
        <f t="shared" si="7"/>
        <v>7.4403508771929819E-2</v>
      </c>
      <c r="P55" s="27">
        <f t="shared" si="8"/>
        <v>0.26656810307017542</v>
      </c>
      <c r="Q55" s="27">
        <f t="shared" si="9"/>
        <v>0.16475709685672515</v>
      </c>
      <c r="R55" s="27">
        <f t="shared" si="10"/>
        <v>0.49427129130116959</v>
      </c>
      <c r="S55" s="28">
        <f t="shared" si="11"/>
        <v>1</v>
      </c>
      <c r="T55" s="45">
        <v>154515</v>
      </c>
      <c r="V55" s="117"/>
      <c r="W55" s="117"/>
    </row>
    <row r="56" spans="1:23" s="4" customFormat="1" ht="15" x14ac:dyDescent="0.25">
      <c r="A56" s="21">
        <v>50</v>
      </c>
      <c r="B56" s="22">
        <v>604</v>
      </c>
      <c r="C56" s="22">
        <v>48</v>
      </c>
      <c r="D56" s="22">
        <v>21</v>
      </c>
      <c r="E56" s="22">
        <v>3</v>
      </c>
      <c r="F56" s="22">
        <v>0</v>
      </c>
      <c r="G56" s="22">
        <v>51</v>
      </c>
      <c r="H56" s="23" t="s">
        <v>5</v>
      </c>
      <c r="I56" s="55" t="s">
        <v>39</v>
      </c>
      <c r="J56" s="24">
        <v>2503470471</v>
      </c>
      <c r="K56" s="24">
        <v>18574200836</v>
      </c>
      <c r="L56" s="24">
        <v>10410477098</v>
      </c>
      <c r="M56" s="24">
        <v>43509291293</v>
      </c>
      <c r="N56" s="25">
        <f t="shared" si="6"/>
        <v>74997439698</v>
      </c>
      <c r="O56" s="26">
        <f t="shared" si="7"/>
        <v>3.3380745810536801E-2</v>
      </c>
      <c r="P56" s="27">
        <f t="shared" si="8"/>
        <v>0.24766446575769344</v>
      </c>
      <c r="Q56" s="27">
        <f t="shared" si="9"/>
        <v>0.1388110999511577</v>
      </c>
      <c r="R56" s="27">
        <f t="shared" si="10"/>
        <v>0.58014368848061204</v>
      </c>
      <c r="S56" s="28">
        <f t="shared" si="11"/>
        <v>1</v>
      </c>
      <c r="T56" s="45">
        <v>130027</v>
      </c>
      <c r="V56" s="117"/>
      <c r="W56" s="117"/>
    </row>
    <row r="57" spans="1:23" s="4" customFormat="1" ht="28.5" x14ac:dyDescent="0.25">
      <c r="A57" s="21">
        <v>50</v>
      </c>
      <c r="B57" s="22">
        <v>604</v>
      </c>
      <c r="C57" s="22">
        <v>48</v>
      </c>
      <c r="D57" s="22">
        <v>23</v>
      </c>
      <c r="E57" s="22">
        <v>5</v>
      </c>
      <c r="F57" s="22">
        <v>0</v>
      </c>
      <c r="G57" s="22">
        <v>51</v>
      </c>
      <c r="H57" s="23" t="s">
        <v>150</v>
      </c>
      <c r="I57" s="55" t="s">
        <v>31</v>
      </c>
      <c r="J57" s="24">
        <v>529955360</v>
      </c>
      <c r="K57" s="24">
        <v>800156416</v>
      </c>
      <c r="L57" s="24">
        <v>448472056</v>
      </c>
      <c r="M57" s="24">
        <v>1345416168</v>
      </c>
      <c r="N57" s="25">
        <f t="shared" si="6"/>
        <v>3124000000</v>
      </c>
      <c r="O57" s="26">
        <f t="shared" si="7"/>
        <v>0.16964000000000001</v>
      </c>
      <c r="P57" s="27">
        <f t="shared" si="8"/>
        <v>0.25613201536491675</v>
      </c>
      <c r="Q57" s="27">
        <f t="shared" si="9"/>
        <v>0.14355699615877079</v>
      </c>
      <c r="R57" s="27">
        <f t="shared" si="10"/>
        <v>0.43067098847631241</v>
      </c>
      <c r="S57" s="28">
        <f t="shared" si="11"/>
        <v>1</v>
      </c>
      <c r="T57" s="45">
        <v>154547</v>
      </c>
      <c r="V57" s="117"/>
      <c r="W57" s="117"/>
    </row>
    <row r="58" spans="1:23" s="4" customFormat="1" ht="15" x14ac:dyDescent="0.25">
      <c r="A58" s="21">
        <v>50</v>
      </c>
      <c r="B58" s="22">
        <v>604</v>
      </c>
      <c r="C58" s="22">
        <v>52</v>
      </c>
      <c r="D58" s="22">
        <v>27</v>
      </c>
      <c r="E58" s="22">
        <v>3</v>
      </c>
      <c r="F58" s="22">
        <v>0</v>
      </c>
      <c r="G58" s="22">
        <v>51</v>
      </c>
      <c r="H58" s="23" t="s">
        <v>151</v>
      </c>
      <c r="I58" s="55" t="s">
        <v>38</v>
      </c>
      <c r="J58" s="24">
        <v>264977680</v>
      </c>
      <c r="K58" s="24">
        <v>400078208</v>
      </c>
      <c r="L58" s="24">
        <v>224236028</v>
      </c>
      <c r="M58" s="24">
        <v>782708084</v>
      </c>
      <c r="N58" s="25">
        <f t="shared" si="6"/>
        <v>1672000000</v>
      </c>
      <c r="O58" s="26">
        <f t="shared" si="7"/>
        <v>0.15847947368421053</v>
      </c>
      <c r="P58" s="27">
        <f t="shared" si="8"/>
        <v>0.23928122488038278</v>
      </c>
      <c r="Q58" s="27">
        <f t="shared" si="9"/>
        <v>0.13411245693779905</v>
      </c>
      <c r="R58" s="27">
        <f t="shared" si="10"/>
        <v>0.46812684449760766</v>
      </c>
      <c r="S58" s="28">
        <f t="shared" si="11"/>
        <v>1</v>
      </c>
      <c r="T58" s="45">
        <v>148886</v>
      </c>
      <c r="V58" s="117"/>
      <c r="W58" s="117"/>
    </row>
    <row r="59" spans="1:23" s="4" customFormat="1" ht="28.5" x14ac:dyDescent="0.25">
      <c r="A59" s="21">
        <v>50</v>
      </c>
      <c r="B59" s="22">
        <v>604</v>
      </c>
      <c r="C59" s="22">
        <v>52</v>
      </c>
      <c r="D59" s="22">
        <v>35</v>
      </c>
      <c r="E59" s="22">
        <v>3</v>
      </c>
      <c r="F59" s="22">
        <v>0</v>
      </c>
      <c r="G59" s="22">
        <v>51</v>
      </c>
      <c r="H59" s="23" t="s">
        <v>152</v>
      </c>
      <c r="I59" s="55" t="s">
        <v>46</v>
      </c>
      <c r="J59" s="24">
        <v>216799920</v>
      </c>
      <c r="K59" s="24">
        <v>327336715</v>
      </c>
      <c r="L59" s="24">
        <v>183465841</v>
      </c>
      <c r="M59" s="24">
        <v>550397524</v>
      </c>
      <c r="N59" s="25">
        <f t="shared" si="6"/>
        <v>1278000000</v>
      </c>
      <c r="O59" s="26">
        <f t="shared" si="7"/>
        <v>0.16964000000000001</v>
      </c>
      <c r="P59" s="27">
        <f t="shared" si="8"/>
        <v>0.25613201486697967</v>
      </c>
      <c r="Q59" s="27">
        <f t="shared" si="9"/>
        <v>0.14355699608763695</v>
      </c>
      <c r="R59" s="27">
        <f t="shared" si="10"/>
        <v>0.43067098904538342</v>
      </c>
      <c r="S59" s="28">
        <f t="shared" si="11"/>
        <v>1</v>
      </c>
      <c r="T59" s="45">
        <v>154548</v>
      </c>
      <c r="V59" s="117"/>
      <c r="W59" s="117"/>
    </row>
    <row r="60" spans="1:23" s="4" customFormat="1" ht="28.5" x14ac:dyDescent="0.25">
      <c r="A60" s="21">
        <v>50</v>
      </c>
      <c r="B60" s="22">
        <v>604</v>
      </c>
      <c r="C60" s="22">
        <v>52</v>
      </c>
      <c r="D60" s="22">
        <v>42</v>
      </c>
      <c r="E60" s="22">
        <v>2</v>
      </c>
      <c r="F60" s="22">
        <v>0</v>
      </c>
      <c r="G60" s="22">
        <v>51</v>
      </c>
      <c r="H60" s="23" t="s">
        <v>153</v>
      </c>
      <c r="I60" s="55" t="s">
        <v>43</v>
      </c>
      <c r="J60" s="24">
        <v>220895030</v>
      </c>
      <c r="K60" s="24">
        <v>333519742</v>
      </c>
      <c r="L60" s="24">
        <v>186931307</v>
      </c>
      <c r="M60" s="24">
        <v>899648045</v>
      </c>
      <c r="N60" s="25">
        <f t="shared" si="6"/>
        <v>1640994124</v>
      </c>
      <c r="O60" s="26">
        <f t="shared" si="7"/>
        <v>0.13461049419333571</v>
      </c>
      <c r="P60" s="27">
        <f t="shared" si="8"/>
        <v>0.2032424961931186</v>
      </c>
      <c r="Q60" s="27">
        <f t="shared" si="9"/>
        <v>0.11391345298930516</v>
      </c>
      <c r="R60" s="27">
        <f t="shared" si="10"/>
        <v>0.54823355662424056</v>
      </c>
      <c r="S60" s="28">
        <f t="shared" si="11"/>
        <v>1</v>
      </c>
      <c r="T60" s="45">
        <v>123882</v>
      </c>
      <c r="V60" s="117"/>
      <c r="W60" s="117"/>
    </row>
    <row r="61" spans="1:23" s="4" customFormat="1" ht="28.5" x14ac:dyDescent="0.25">
      <c r="A61" s="21">
        <v>50</v>
      </c>
      <c r="B61" s="22">
        <v>604</v>
      </c>
      <c r="C61" s="22">
        <v>52</v>
      </c>
      <c r="D61" s="22">
        <v>43</v>
      </c>
      <c r="E61" s="22">
        <v>2</v>
      </c>
      <c r="F61" s="22">
        <v>0</v>
      </c>
      <c r="G61" s="22">
        <v>51</v>
      </c>
      <c r="H61" s="23" t="s">
        <v>154</v>
      </c>
      <c r="I61" s="55" t="s">
        <v>48</v>
      </c>
      <c r="J61" s="24">
        <v>845787342</v>
      </c>
      <c r="K61" s="24">
        <v>3199402344</v>
      </c>
      <c r="L61" s="24">
        <v>1793202578</v>
      </c>
      <c r="M61" s="24">
        <v>5814607736</v>
      </c>
      <c r="N61" s="25">
        <f t="shared" si="6"/>
        <v>11653000000</v>
      </c>
      <c r="O61" s="26">
        <f t="shared" si="7"/>
        <v>7.2581081438256242E-2</v>
      </c>
      <c r="P61" s="27">
        <f t="shared" si="8"/>
        <v>0.27455610949969966</v>
      </c>
      <c r="Q61" s="27">
        <f t="shared" si="9"/>
        <v>0.1538833414571355</v>
      </c>
      <c r="R61" s="27">
        <f t="shared" si="10"/>
        <v>0.49897946760490863</v>
      </c>
      <c r="S61" s="28">
        <f t="shared" si="11"/>
        <v>1</v>
      </c>
      <c r="T61" s="45">
        <v>123581</v>
      </c>
      <c r="V61" s="117"/>
      <c r="W61" s="117"/>
    </row>
    <row r="62" spans="1:23" s="4" customFormat="1" ht="28.5" x14ac:dyDescent="0.25">
      <c r="A62" s="21">
        <v>50</v>
      </c>
      <c r="B62" s="22">
        <v>604</v>
      </c>
      <c r="C62" s="22">
        <v>62</v>
      </c>
      <c r="D62" s="22">
        <v>42</v>
      </c>
      <c r="E62" s="22">
        <v>46</v>
      </c>
      <c r="F62" s="22">
        <v>0</v>
      </c>
      <c r="G62" s="22">
        <v>51</v>
      </c>
      <c r="H62" s="23" t="s">
        <v>155</v>
      </c>
      <c r="I62" s="55" t="s">
        <v>38</v>
      </c>
      <c r="J62" s="24">
        <v>315185801</v>
      </c>
      <c r="K62" s="24">
        <v>115259407</v>
      </c>
      <c r="L62" s="24">
        <v>64600648</v>
      </c>
      <c r="M62" s="24">
        <v>7489954145</v>
      </c>
      <c r="N62" s="25">
        <f t="shared" si="6"/>
        <v>7985000001</v>
      </c>
      <c r="O62" s="26">
        <f t="shared" si="7"/>
        <v>3.9472235561744243E-2</v>
      </c>
      <c r="P62" s="27">
        <f t="shared" si="8"/>
        <v>1.4434490542963746E-2</v>
      </c>
      <c r="Q62" s="27">
        <f t="shared" si="9"/>
        <v>8.0902502181477466E-3</v>
      </c>
      <c r="R62" s="27">
        <f t="shared" si="10"/>
        <v>0.93800302367714428</v>
      </c>
      <c r="S62" s="28">
        <f t="shared" si="11"/>
        <v>1</v>
      </c>
      <c r="T62" s="45">
        <v>128958</v>
      </c>
      <c r="V62" s="117"/>
      <c r="W62" s="117"/>
    </row>
    <row r="63" spans="1:23" s="4" customFormat="1" ht="28.5" x14ac:dyDescent="0.25">
      <c r="A63" s="21">
        <v>50</v>
      </c>
      <c r="B63" s="22">
        <v>604</v>
      </c>
      <c r="C63" s="22">
        <v>62</v>
      </c>
      <c r="D63" s="22">
        <v>42</v>
      </c>
      <c r="E63" s="22">
        <v>84</v>
      </c>
      <c r="F63" s="22">
        <v>0</v>
      </c>
      <c r="G63" s="22">
        <v>51</v>
      </c>
      <c r="H63" s="23" t="s">
        <v>199</v>
      </c>
      <c r="I63" s="55" t="s">
        <v>36</v>
      </c>
      <c r="J63" s="24">
        <v>1664836883</v>
      </c>
      <c r="K63" s="24">
        <v>4146464103</v>
      </c>
      <c r="L63" s="24">
        <v>2324012212</v>
      </c>
      <c r="M63" s="24">
        <v>6972036637</v>
      </c>
      <c r="N63" s="25">
        <f t="shared" si="6"/>
        <v>15107349835</v>
      </c>
      <c r="O63" s="26">
        <f t="shared" si="7"/>
        <v>0.11020045879542578</v>
      </c>
      <c r="P63" s="27">
        <f t="shared" si="8"/>
        <v>0.27446667670286329</v>
      </c>
      <c r="Q63" s="27">
        <f t="shared" si="9"/>
        <v>0.15383321610887948</v>
      </c>
      <c r="R63" s="27">
        <f t="shared" si="10"/>
        <v>0.46149964839283142</v>
      </c>
      <c r="S63" s="28">
        <f t="shared" si="11"/>
        <v>1</v>
      </c>
      <c r="T63" s="45">
        <v>154516</v>
      </c>
      <c r="V63" s="117"/>
      <c r="W63" s="117"/>
    </row>
    <row r="64" spans="1:23" s="4" customFormat="1" ht="15" x14ac:dyDescent="0.25">
      <c r="A64" s="21">
        <v>50</v>
      </c>
      <c r="B64" s="22">
        <v>604</v>
      </c>
      <c r="C64" s="22">
        <v>62</v>
      </c>
      <c r="D64" s="22">
        <v>44</v>
      </c>
      <c r="E64" s="22">
        <v>12</v>
      </c>
      <c r="F64" s="22">
        <v>0</v>
      </c>
      <c r="G64" s="22">
        <v>51</v>
      </c>
      <c r="H64" s="23" t="s">
        <v>129</v>
      </c>
      <c r="I64" s="55" t="s">
        <v>42</v>
      </c>
      <c r="J64" s="24">
        <v>565666392</v>
      </c>
      <c r="K64" s="24">
        <v>3254047875</v>
      </c>
      <c r="L64" s="24">
        <v>3768961561</v>
      </c>
      <c r="M64" s="24">
        <v>19542513424</v>
      </c>
      <c r="N64" s="25">
        <f t="shared" si="6"/>
        <v>27131189252</v>
      </c>
      <c r="O64" s="26">
        <f t="shared" si="7"/>
        <v>2.084930324085596E-2</v>
      </c>
      <c r="P64" s="27">
        <f t="shared" si="8"/>
        <v>0.11993753184852098</v>
      </c>
      <c r="Q64" s="27">
        <f t="shared" si="9"/>
        <v>0.13891619442086076</v>
      </c>
      <c r="R64" s="27">
        <f t="shared" si="10"/>
        <v>0.72029697048976227</v>
      </c>
      <c r="S64" s="28">
        <f t="shared" si="11"/>
        <v>1</v>
      </c>
      <c r="T64" s="45">
        <v>138895</v>
      </c>
      <c r="V64" s="117"/>
      <c r="W64" s="117"/>
    </row>
    <row r="65" spans="1:23" s="4" customFormat="1" ht="15" x14ac:dyDescent="0.25">
      <c r="A65" s="21">
        <v>50</v>
      </c>
      <c r="B65" s="22">
        <v>604</v>
      </c>
      <c r="C65" s="22">
        <v>62</v>
      </c>
      <c r="D65" s="22">
        <v>44</v>
      </c>
      <c r="E65" s="22">
        <v>12</v>
      </c>
      <c r="F65" s="22">
        <v>0</v>
      </c>
      <c r="G65" s="22">
        <v>52</v>
      </c>
      <c r="H65" s="23" t="s">
        <v>128</v>
      </c>
      <c r="I65" s="55" t="s">
        <v>41</v>
      </c>
      <c r="J65" s="24">
        <v>1724398491</v>
      </c>
      <c r="K65" s="24">
        <v>2603593849</v>
      </c>
      <c r="L65" s="24">
        <v>1459263544</v>
      </c>
      <c r="M65" s="24">
        <v>11877790633</v>
      </c>
      <c r="N65" s="25">
        <f t="shared" si="6"/>
        <v>17665046517</v>
      </c>
      <c r="O65" s="26">
        <f t="shared" si="7"/>
        <v>9.7616413822659398E-2</v>
      </c>
      <c r="P65" s="27">
        <f t="shared" si="8"/>
        <v>0.1473867530716336</v>
      </c>
      <c r="Q65" s="27">
        <f t="shared" si="9"/>
        <v>8.2607398887722949E-2</v>
      </c>
      <c r="R65" s="27">
        <f t="shared" si="10"/>
        <v>0.67238943421798403</v>
      </c>
      <c r="S65" s="28">
        <f t="shared" si="11"/>
        <v>1</v>
      </c>
      <c r="T65" s="45">
        <v>138896</v>
      </c>
      <c r="V65" s="117"/>
      <c r="W65" s="117"/>
    </row>
    <row r="66" spans="1:23" s="4" customFormat="1" ht="18" customHeight="1" x14ac:dyDescent="0.25">
      <c r="A66" s="21">
        <v>50</v>
      </c>
      <c r="B66" s="22">
        <v>604</v>
      </c>
      <c r="C66" s="22">
        <v>62</v>
      </c>
      <c r="D66" s="22">
        <v>44</v>
      </c>
      <c r="E66" s="22">
        <v>13</v>
      </c>
      <c r="F66" s="22">
        <v>0</v>
      </c>
      <c r="G66" s="22">
        <v>51</v>
      </c>
      <c r="H66" s="23" t="s">
        <v>130</v>
      </c>
      <c r="I66" s="55" t="s">
        <v>46</v>
      </c>
      <c r="J66" s="24">
        <v>321721912</v>
      </c>
      <c r="K66" s="24">
        <v>2037542753</v>
      </c>
      <c r="L66" s="24">
        <v>2571013746</v>
      </c>
      <c r="M66" s="24">
        <v>23016478965</v>
      </c>
      <c r="N66" s="25">
        <f t="shared" si="6"/>
        <v>27946757376</v>
      </c>
      <c r="O66" s="26">
        <f t="shared" si="7"/>
        <v>1.1511958531413988E-2</v>
      </c>
      <c r="P66" s="27">
        <f t="shared" si="8"/>
        <v>7.2908020261047979E-2</v>
      </c>
      <c r="Q66" s="27">
        <f t="shared" si="9"/>
        <v>9.1996853567273759E-2</v>
      </c>
      <c r="R66" s="27">
        <f t="shared" si="10"/>
        <v>0.82358316764026429</v>
      </c>
      <c r="S66" s="28">
        <f t="shared" si="11"/>
        <v>1</v>
      </c>
      <c r="T66" s="45">
        <v>144713</v>
      </c>
      <c r="V66" s="117"/>
      <c r="W66" s="117"/>
    </row>
    <row r="67" spans="1:23" s="4" customFormat="1" ht="33" customHeight="1" x14ac:dyDescent="0.25">
      <c r="A67" s="21">
        <v>50</v>
      </c>
      <c r="B67" s="22">
        <v>604</v>
      </c>
      <c r="C67" s="22">
        <v>62</v>
      </c>
      <c r="D67" s="22">
        <v>45</v>
      </c>
      <c r="E67" s="22">
        <v>45</v>
      </c>
      <c r="F67" s="22">
        <v>0</v>
      </c>
      <c r="G67" s="22">
        <v>51</v>
      </c>
      <c r="H67" s="23" t="s">
        <v>200</v>
      </c>
      <c r="I67" s="55" t="s">
        <v>32</v>
      </c>
      <c r="J67" s="24">
        <v>678560000</v>
      </c>
      <c r="K67" s="24">
        <v>2157794824</v>
      </c>
      <c r="L67" s="24">
        <v>1209401890</v>
      </c>
      <c r="M67" s="24">
        <v>7628205673</v>
      </c>
      <c r="N67" s="25">
        <f t="shared" si="6"/>
        <v>11673962387</v>
      </c>
      <c r="O67" s="26">
        <f t="shared" si="7"/>
        <v>5.812593680750909E-2</v>
      </c>
      <c r="P67" s="27">
        <f t="shared" si="8"/>
        <v>0.18483825392506809</v>
      </c>
      <c r="Q67" s="27">
        <f t="shared" si="9"/>
        <v>0.1035982342505041</v>
      </c>
      <c r="R67" s="27">
        <f t="shared" si="10"/>
        <v>0.65343757501691868</v>
      </c>
      <c r="S67" s="28">
        <f t="shared" si="11"/>
        <v>1</v>
      </c>
      <c r="T67" s="45">
        <v>138210</v>
      </c>
      <c r="V67" s="117"/>
      <c r="W67" s="117"/>
    </row>
    <row r="68" spans="1:23" s="4" customFormat="1" ht="29.25" customHeight="1" x14ac:dyDescent="0.25">
      <c r="A68" s="21">
        <v>50</v>
      </c>
      <c r="B68" s="22">
        <v>604</v>
      </c>
      <c r="C68" s="22">
        <v>62</v>
      </c>
      <c r="D68" s="22">
        <v>49</v>
      </c>
      <c r="E68" s="22">
        <v>30</v>
      </c>
      <c r="F68" s="22">
        <v>0</v>
      </c>
      <c r="G68" s="22">
        <v>51</v>
      </c>
      <c r="H68" s="23" t="s">
        <v>156</v>
      </c>
      <c r="I68" s="55" t="s">
        <v>44</v>
      </c>
      <c r="J68" s="24">
        <v>244020354</v>
      </c>
      <c r="K68" s="37">
        <v>368435659</v>
      </c>
      <c r="L68" s="37">
        <v>206500997</v>
      </c>
      <c r="M68" s="37">
        <v>2354502990</v>
      </c>
      <c r="N68" s="25">
        <f t="shared" si="6"/>
        <v>3173460000</v>
      </c>
      <c r="O68" s="26">
        <f t="shared" si="7"/>
        <v>7.6894101075797389E-2</v>
      </c>
      <c r="P68" s="27">
        <f t="shared" si="8"/>
        <v>0.11609903984924971</v>
      </c>
      <c r="Q68" s="27">
        <f t="shared" si="9"/>
        <v>6.5071246210760492E-2</v>
      </c>
      <c r="R68" s="27">
        <f t="shared" si="10"/>
        <v>0.74193561286419241</v>
      </c>
      <c r="S68" s="28">
        <f t="shared" si="11"/>
        <v>1</v>
      </c>
      <c r="T68" s="45">
        <v>146178</v>
      </c>
      <c r="V68" s="117"/>
      <c r="W68" s="117"/>
    </row>
    <row r="69" spans="1:23" s="4" customFormat="1" ht="15" x14ac:dyDescent="0.25">
      <c r="A69" s="21">
        <v>50</v>
      </c>
      <c r="B69" s="22">
        <v>604</v>
      </c>
      <c r="C69" s="22">
        <v>62</v>
      </c>
      <c r="D69" s="22">
        <v>49</v>
      </c>
      <c r="E69" s="22">
        <v>78</v>
      </c>
      <c r="F69" s="22">
        <v>0</v>
      </c>
      <c r="G69" s="22">
        <v>51</v>
      </c>
      <c r="H69" s="23" t="s">
        <v>131</v>
      </c>
      <c r="I69" s="55" t="s">
        <v>54</v>
      </c>
      <c r="J69" s="24">
        <v>397767268</v>
      </c>
      <c r="K69" s="37">
        <v>2481063756</v>
      </c>
      <c r="L69" s="37">
        <v>1625065104</v>
      </c>
      <c r="M69" s="37">
        <v>5845195312</v>
      </c>
      <c r="N69" s="25">
        <f t="shared" si="6"/>
        <v>10349091440</v>
      </c>
      <c r="O69" s="26">
        <f t="shared" si="7"/>
        <v>3.8434994057797212E-2</v>
      </c>
      <c r="P69" s="27">
        <f t="shared" si="8"/>
        <v>0.23973734992914508</v>
      </c>
      <c r="Q69" s="27">
        <f t="shared" si="9"/>
        <v>0.15702490536695848</v>
      </c>
      <c r="R69" s="27">
        <f t="shared" si="10"/>
        <v>0.56480275064609919</v>
      </c>
      <c r="S69" s="28">
        <f t="shared" si="11"/>
        <v>1</v>
      </c>
      <c r="T69" s="45">
        <v>143041</v>
      </c>
      <c r="V69" s="117"/>
      <c r="W69" s="117"/>
    </row>
    <row r="70" spans="1:23" s="4" customFormat="1" ht="17.25" customHeight="1" x14ac:dyDescent="0.25">
      <c r="A70" s="21">
        <v>50</v>
      </c>
      <c r="B70" s="22">
        <v>604</v>
      </c>
      <c r="C70" s="22">
        <v>62</v>
      </c>
      <c r="D70" s="22">
        <v>49</v>
      </c>
      <c r="E70" s="22">
        <v>82</v>
      </c>
      <c r="F70" s="22">
        <v>0</v>
      </c>
      <c r="G70" s="22">
        <v>51</v>
      </c>
      <c r="H70" s="23" t="s">
        <v>166</v>
      </c>
      <c r="I70" s="55" t="s">
        <v>32</v>
      </c>
      <c r="J70" s="24">
        <v>100087600</v>
      </c>
      <c r="K70" s="37">
        <v>1357192579</v>
      </c>
      <c r="L70" s="37">
        <v>760679955</v>
      </c>
      <c r="M70" s="37">
        <v>3282039866</v>
      </c>
      <c r="N70" s="25">
        <f t="shared" si="6"/>
        <v>5500000000</v>
      </c>
      <c r="O70" s="26">
        <f t="shared" si="7"/>
        <v>1.8197745454545455E-2</v>
      </c>
      <c r="P70" s="27">
        <f t="shared" si="8"/>
        <v>0.24676228709090908</v>
      </c>
      <c r="Q70" s="27">
        <f t="shared" si="9"/>
        <v>0.13830544636363637</v>
      </c>
      <c r="R70" s="27">
        <f t="shared" si="10"/>
        <v>0.59673452109090908</v>
      </c>
      <c r="S70" s="28">
        <f t="shared" si="11"/>
        <v>1</v>
      </c>
      <c r="T70" s="45">
        <v>145482</v>
      </c>
      <c r="V70" s="117"/>
      <c r="W70" s="117"/>
    </row>
    <row r="71" spans="1:23" s="4" customFormat="1" ht="15" x14ac:dyDescent="0.25">
      <c r="A71" s="21">
        <v>50</v>
      </c>
      <c r="B71" s="22">
        <v>604</v>
      </c>
      <c r="C71" s="22">
        <v>62</v>
      </c>
      <c r="D71" s="22">
        <v>49</v>
      </c>
      <c r="E71" s="22">
        <v>86</v>
      </c>
      <c r="F71" s="22">
        <v>0</v>
      </c>
      <c r="G71" s="22">
        <v>51</v>
      </c>
      <c r="H71" s="23" t="s">
        <v>157</v>
      </c>
      <c r="I71" s="55" t="s">
        <v>48</v>
      </c>
      <c r="J71" s="24">
        <v>1000876000</v>
      </c>
      <c r="K71" s="37">
        <v>6515926165</v>
      </c>
      <c r="L71" s="37">
        <v>5495799459</v>
      </c>
      <c r="M71" s="37">
        <v>17297398376</v>
      </c>
      <c r="N71" s="25">
        <f t="shared" si="6"/>
        <v>30310000000</v>
      </c>
      <c r="O71" s="26">
        <f t="shared" si="7"/>
        <v>3.3021313097987462E-2</v>
      </c>
      <c r="P71" s="27">
        <f t="shared" si="8"/>
        <v>0.21497611893764434</v>
      </c>
      <c r="Q71" s="27">
        <f t="shared" si="9"/>
        <v>0.18131967862091719</v>
      </c>
      <c r="R71" s="27">
        <f t="shared" si="10"/>
        <v>0.57068288934345102</v>
      </c>
      <c r="S71" s="28">
        <f t="shared" si="11"/>
        <v>1</v>
      </c>
      <c r="T71" s="45">
        <v>152312</v>
      </c>
      <c r="V71" s="117"/>
      <c r="W71" s="117"/>
    </row>
    <row r="72" spans="1:23" s="4" customFormat="1" ht="15" x14ac:dyDescent="0.25">
      <c r="A72" s="21">
        <v>50</v>
      </c>
      <c r="B72" s="22">
        <v>604</v>
      </c>
      <c r="C72" s="22">
        <v>62</v>
      </c>
      <c r="D72" s="22">
        <v>49</v>
      </c>
      <c r="E72" s="22">
        <v>87</v>
      </c>
      <c r="F72" s="22">
        <v>0</v>
      </c>
      <c r="G72" s="22">
        <v>51</v>
      </c>
      <c r="H72" s="23" t="s">
        <v>132</v>
      </c>
      <c r="I72" s="55" t="s">
        <v>39</v>
      </c>
      <c r="J72" s="24">
        <v>123158640</v>
      </c>
      <c r="K72" s="37">
        <v>979925309</v>
      </c>
      <c r="L72" s="37">
        <v>549229013</v>
      </c>
      <c r="M72" s="37">
        <v>2457687038</v>
      </c>
      <c r="N72" s="25">
        <f t="shared" si="6"/>
        <v>4110000000</v>
      </c>
      <c r="O72" s="26">
        <f t="shared" si="7"/>
        <v>2.9965605839416057E-2</v>
      </c>
      <c r="P72" s="27">
        <f t="shared" si="8"/>
        <v>0.2384246493917275</v>
      </c>
      <c r="Q72" s="27">
        <f t="shared" si="9"/>
        <v>0.13363236326034064</v>
      </c>
      <c r="R72" s="27">
        <f t="shared" si="10"/>
        <v>0.59797738150851587</v>
      </c>
      <c r="S72" s="28">
        <f t="shared" si="11"/>
        <v>1</v>
      </c>
      <c r="T72" s="46">
        <v>152313</v>
      </c>
      <c r="V72" s="117"/>
      <c r="W72" s="117"/>
    </row>
    <row r="73" spans="1:23" s="4" customFormat="1" ht="15" x14ac:dyDescent="0.25">
      <c r="A73" s="21">
        <v>50</v>
      </c>
      <c r="B73" s="22">
        <v>604</v>
      </c>
      <c r="C73" s="22">
        <v>62</v>
      </c>
      <c r="D73" s="22">
        <v>49</v>
      </c>
      <c r="E73" s="22">
        <v>88</v>
      </c>
      <c r="F73" s="22">
        <v>0</v>
      </c>
      <c r="G73" s="22">
        <v>51</v>
      </c>
      <c r="H73" s="23" t="s">
        <v>158</v>
      </c>
      <c r="I73" s="55" t="s">
        <v>39</v>
      </c>
      <c r="J73" s="24">
        <v>137408400</v>
      </c>
      <c r="K73" s="37">
        <v>975529842</v>
      </c>
      <c r="L73" s="37">
        <v>546765439</v>
      </c>
      <c r="M73" s="37">
        <v>2450296319</v>
      </c>
      <c r="N73" s="25">
        <f t="shared" si="6"/>
        <v>4110000000</v>
      </c>
      <c r="O73" s="26">
        <f t="shared" si="7"/>
        <v>3.343270072992701E-2</v>
      </c>
      <c r="P73" s="27">
        <f t="shared" si="8"/>
        <v>0.23735519270072994</v>
      </c>
      <c r="Q73" s="27">
        <f t="shared" si="9"/>
        <v>0.13303295352798053</v>
      </c>
      <c r="R73" s="27">
        <f t="shared" si="10"/>
        <v>0.59617915304136249</v>
      </c>
      <c r="S73" s="28">
        <f t="shared" si="11"/>
        <v>1</v>
      </c>
      <c r="T73" s="47">
        <v>152314</v>
      </c>
      <c r="V73" s="117"/>
      <c r="W73" s="117"/>
    </row>
    <row r="74" spans="1:23" s="4" customFormat="1" ht="15" x14ac:dyDescent="0.25">
      <c r="A74" s="21">
        <v>50</v>
      </c>
      <c r="B74" s="22">
        <v>604</v>
      </c>
      <c r="C74" s="22">
        <v>63</v>
      </c>
      <c r="D74" s="22">
        <v>26</v>
      </c>
      <c r="E74" s="22">
        <v>29</v>
      </c>
      <c r="F74" s="22">
        <v>0</v>
      </c>
      <c r="G74" s="22">
        <v>51</v>
      </c>
      <c r="H74" s="23" t="s">
        <v>202</v>
      </c>
      <c r="I74" s="55" t="s">
        <v>36</v>
      </c>
      <c r="J74" s="24">
        <v>258760911</v>
      </c>
      <c r="K74" s="37">
        <v>4771467634</v>
      </c>
      <c r="L74" s="37">
        <v>2674314495</v>
      </c>
      <c r="M74" s="37">
        <v>21751121979</v>
      </c>
      <c r="N74" s="25">
        <f t="shared" si="6"/>
        <v>29455665019</v>
      </c>
      <c r="O74" s="26">
        <f t="shared" si="7"/>
        <v>8.7847587495678541E-3</v>
      </c>
      <c r="P74" s="27">
        <f t="shared" si="8"/>
        <v>0.16198811437196295</v>
      </c>
      <c r="Q74" s="27">
        <f t="shared" si="9"/>
        <v>9.0791176952717503E-2</v>
      </c>
      <c r="R74" s="27">
        <f t="shared" si="10"/>
        <v>0.73843594992575168</v>
      </c>
      <c r="S74" s="28">
        <f t="shared" si="11"/>
        <v>1</v>
      </c>
      <c r="T74" s="47">
        <v>108943</v>
      </c>
      <c r="V74" s="117"/>
      <c r="W74" s="117"/>
    </row>
    <row r="75" spans="1:23" s="30" customFormat="1" ht="29.25" customHeight="1" x14ac:dyDescent="0.25">
      <c r="A75" s="21">
        <v>50</v>
      </c>
      <c r="B75" s="22">
        <v>604</v>
      </c>
      <c r="C75" s="22">
        <v>63</v>
      </c>
      <c r="D75" s="22">
        <v>26</v>
      </c>
      <c r="E75" s="22">
        <v>97</v>
      </c>
      <c r="F75" s="22">
        <v>0</v>
      </c>
      <c r="G75" s="22">
        <v>51</v>
      </c>
      <c r="H75" s="23" t="s">
        <v>201</v>
      </c>
      <c r="I75" s="55" t="s">
        <v>45</v>
      </c>
      <c r="J75" s="24">
        <v>2269195781</v>
      </c>
      <c r="K75" s="24">
        <v>20618298226</v>
      </c>
      <c r="L75" s="24">
        <v>19916489584</v>
      </c>
      <c r="M75" s="24">
        <v>70010431061</v>
      </c>
      <c r="N75" s="25">
        <f t="shared" ref="N75:N80" si="12">+SUM(J75:M75)</f>
        <v>112814414652</v>
      </c>
      <c r="O75" s="26">
        <f t="shared" ref="O75:O80" si="13">+J75/$N75</f>
        <v>2.0114413463916077E-2</v>
      </c>
      <c r="P75" s="27">
        <f t="shared" ref="P75:P80" si="14">+K75/$N75</f>
        <v>0.18276297660721386</v>
      </c>
      <c r="Q75" s="27">
        <f t="shared" ref="Q75:Q80" si="15">+L75/$N75</f>
        <v>0.17654206375520928</v>
      </c>
      <c r="R75" s="27">
        <f t="shared" ref="R75:R80" si="16">+M75/$N75</f>
        <v>0.62058054617366076</v>
      </c>
      <c r="S75" s="28">
        <f t="shared" ref="S75:S80" si="17">+N75/$N75</f>
        <v>1</v>
      </c>
      <c r="T75" s="47">
        <v>109047</v>
      </c>
      <c r="U75" s="4"/>
      <c r="V75" s="117"/>
      <c r="W75" s="117"/>
    </row>
    <row r="76" spans="1:23" ht="17.25" customHeight="1" x14ac:dyDescent="0.25">
      <c r="A76" s="21">
        <v>50</v>
      </c>
      <c r="B76" s="22">
        <v>604</v>
      </c>
      <c r="C76" s="22">
        <v>63</v>
      </c>
      <c r="D76" s="22">
        <v>26</v>
      </c>
      <c r="E76" s="22">
        <v>98</v>
      </c>
      <c r="F76" s="22">
        <v>0</v>
      </c>
      <c r="G76" s="22">
        <v>51</v>
      </c>
      <c r="H76" s="23" t="s">
        <v>190</v>
      </c>
      <c r="I76" s="55" t="s">
        <v>13</v>
      </c>
      <c r="J76" s="24">
        <v>16029603491</v>
      </c>
      <c r="K76" s="37">
        <v>59954838917</v>
      </c>
      <c r="L76" s="37">
        <v>7327813645</v>
      </c>
      <c r="M76" s="37">
        <v>50828828214</v>
      </c>
      <c r="N76" s="25">
        <f t="shared" si="12"/>
        <v>134141084267</v>
      </c>
      <c r="O76" s="26">
        <f t="shared" si="13"/>
        <v>0.11949809097333677</v>
      </c>
      <c r="P76" s="27">
        <f t="shared" si="14"/>
        <v>0.44695358804214963</v>
      </c>
      <c r="Q76" s="27">
        <f t="shared" si="15"/>
        <v>5.4627660757642416E-2</v>
      </c>
      <c r="R76" s="27">
        <f t="shared" si="16"/>
        <v>0.37892066022687115</v>
      </c>
      <c r="S76" s="28">
        <f t="shared" si="17"/>
        <v>1</v>
      </c>
      <c r="T76" s="47">
        <v>153077</v>
      </c>
      <c r="U76" s="4"/>
      <c r="V76" s="117"/>
      <c r="W76" s="117"/>
    </row>
    <row r="77" spans="1:23" ht="15" x14ac:dyDescent="0.25">
      <c r="A77" s="21">
        <v>50</v>
      </c>
      <c r="B77" s="22">
        <v>604</v>
      </c>
      <c r="C77" s="22">
        <v>63</v>
      </c>
      <c r="D77" s="22">
        <v>50</v>
      </c>
      <c r="E77" s="22">
        <v>90</v>
      </c>
      <c r="F77" s="22">
        <v>0</v>
      </c>
      <c r="G77" s="22">
        <v>51</v>
      </c>
      <c r="H77" s="23" t="s">
        <v>163</v>
      </c>
      <c r="I77" s="55" t="s">
        <v>31</v>
      </c>
      <c r="J77" s="24">
        <v>535412860</v>
      </c>
      <c r="K77" s="24">
        <v>3036309175</v>
      </c>
      <c r="L77" s="24">
        <v>17205751993</v>
      </c>
      <c r="M77" s="24">
        <v>3892538021</v>
      </c>
      <c r="N77" s="25">
        <f t="shared" si="12"/>
        <v>24670012049</v>
      </c>
      <c r="O77" s="26">
        <f t="shared" si="13"/>
        <v>2.1702983319852209E-2</v>
      </c>
      <c r="P77" s="27">
        <f t="shared" si="14"/>
        <v>0.12307692306632161</v>
      </c>
      <c r="Q77" s="27">
        <f t="shared" si="15"/>
        <v>0.69743589742986911</v>
      </c>
      <c r="R77" s="27">
        <f t="shared" si="16"/>
        <v>0.15778419618395703</v>
      </c>
      <c r="S77" s="28">
        <f t="shared" si="17"/>
        <v>1</v>
      </c>
      <c r="T77" s="47">
        <v>147842</v>
      </c>
      <c r="U77" s="4"/>
      <c r="V77" s="117"/>
      <c r="W77" s="117"/>
    </row>
    <row r="78" spans="1:23" ht="15" x14ac:dyDescent="0.25">
      <c r="A78" s="21">
        <v>50</v>
      </c>
      <c r="B78" s="22">
        <v>669</v>
      </c>
      <c r="C78" s="22">
        <v>16</v>
      </c>
      <c r="D78" s="22">
        <v>0</v>
      </c>
      <c r="E78" s="22">
        <v>31</v>
      </c>
      <c r="F78" s="22">
        <v>0</v>
      </c>
      <c r="G78" s="22">
        <v>51</v>
      </c>
      <c r="H78" s="23" t="s">
        <v>203</v>
      </c>
      <c r="I78" s="55" t="s">
        <v>29</v>
      </c>
      <c r="J78" s="24">
        <v>58000000</v>
      </c>
      <c r="K78" s="24">
        <v>2442000000</v>
      </c>
      <c r="L78" s="24">
        <v>0</v>
      </c>
      <c r="M78" s="24">
        <v>0</v>
      </c>
      <c r="N78" s="25">
        <f t="shared" si="12"/>
        <v>2500000000</v>
      </c>
      <c r="O78" s="26">
        <f t="shared" si="13"/>
        <v>2.3199999999999998E-2</v>
      </c>
      <c r="P78" s="27">
        <f t="shared" si="14"/>
        <v>0.9768</v>
      </c>
      <c r="Q78" s="27">
        <f t="shared" si="15"/>
        <v>0</v>
      </c>
      <c r="R78" s="27">
        <f t="shared" si="16"/>
        <v>0</v>
      </c>
      <c r="S78" s="28">
        <f t="shared" si="17"/>
        <v>1</v>
      </c>
      <c r="T78" s="45">
        <v>151756</v>
      </c>
      <c r="U78" s="4"/>
      <c r="V78" s="117"/>
      <c r="W78" s="117"/>
    </row>
    <row r="79" spans="1:23" ht="15" x14ac:dyDescent="0.25">
      <c r="A79" s="21">
        <v>50</v>
      </c>
      <c r="B79" s="22">
        <v>669</v>
      </c>
      <c r="C79" s="22">
        <v>16</v>
      </c>
      <c r="D79" s="22">
        <v>0</v>
      </c>
      <c r="E79" s="22">
        <v>32</v>
      </c>
      <c r="F79" s="22">
        <v>0</v>
      </c>
      <c r="G79" s="22">
        <v>51</v>
      </c>
      <c r="H79" s="23" t="s">
        <v>204</v>
      </c>
      <c r="I79" s="55" t="s">
        <v>46</v>
      </c>
      <c r="J79" s="24">
        <v>100000000</v>
      </c>
      <c r="K79" s="24">
        <v>1171848200</v>
      </c>
      <c r="L79" s="24">
        <v>0</v>
      </c>
      <c r="M79" s="24">
        <v>0</v>
      </c>
      <c r="N79" s="25">
        <f t="shared" si="12"/>
        <v>1271848200</v>
      </c>
      <c r="O79" s="26">
        <f t="shared" si="13"/>
        <v>7.8625735366846458E-2</v>
      </c>
      <c r="P79" s="27">
        <f t="shared" si="14"/>
        <v>0.92137426463315353</v>
      </c>
      <c r="Q79" s="27">
        <f t="shared" si="15"/>
        <v>0</v>
      </c>
      <c r="R79" s="27">
        <f t="shared" si="16"/>
        <v>0</v>
      </c>
      <c r="S79" s="28">
        <f t="shared" si="17"/>
        <v>1</v>
      </c>
      <c r="T79" s="45">
        <v>151760</v>
      </c>
      <c r="U79" s="4"/>
      <c r="V79" s="117"/>
      <c r="W79" s="117"/>
    </row>
    <row r="80" spans="1:23" ht="15.75" thickBot="1" x14ac:dyDescent="0.3">
      <c r="A80" s="21">
        <v>80</v>
      </c>
      <c r="B80" s="22">
        <v>919</v>
      </c>
      <c r="C80" s="22">
        <v>17</v>
      </c>
      <c r="D80" s="22">
        <v>0</v>
      </c>
      <c r="E80" s="22">
        <v>81</v>
      </c>
      <c r="F80" s="22">
        <v>0</v>
      </c>
      <c r="G80" s="22">
        <v>51</v>
      </c>
      <c r="H80" s="23" t="s">
        <v>168</v>
      </c>
      <c r="I80" s="55" t="s">
        <v>39</v>
      </c>
      <c r="J80" s="24">
        <v>1284787425</v>
      </c>
      <c r="K80" s="24">
        <v>100000000</v>
      </c>
      <c r="L80" s="24">
        <v>0</v>
      </c>
      <c r="M80" s="24">
        <v>0</v>
      </c>
      <c r="N80" s="25">
        <f t="shared" si="12"/>
        <v>1384787425</v>
      </c>
      <c r="O80" s="50">
        <f t="shared" si="13"/>
        <v>0.92778675037434</v>
      </c>
      <c r="P80" s="51">
        <f t="shared" si="14"/>
        <v>7.2213249625660059E-2</v>
      </c>
      <c r="Q80" s="51">
        <f t="shared" si="15"/>
        <v>0</v>
      </c>
      <c r="R80" s="51">
        <f t="shared" si="16"/>
        <v>0</v>
      </c>
      <c r="S80" s="52">
        <f t="shared" si="17"/>
        <v>1</v>
      </c>
      <c r="T80" s="45">
        <v>151828</v>
      </c>
      <c r="U80" s="4"/>
      <c r="V80" s="117"/>
      <c r="W80" s="117"/>
    </row>
    <row r="81" spans="1:20" s="31" customFormat="1" ht="15.75" thickBot="1" x14ac:dyDescent="0.3">
      <c r="A81" s="132" t="s">
        <v>104</v>
      </c>
      <c r="B81" s="133"/>
      <c r="C81" s="133"/>
      <c r="D81" s="133"/>
      <c r="E81" s="133"/>
      <c r="F81" s="133"/>
      <c r="G81" s="133"/>
      <c r="H81" s="134"/>
      <c r="I81" s="48"/>
      <c r="J81" s="49">
        <v>156575676345</v>
      </c>
      <c r="K81" s="38">
        <v>462457887363</v>
      </c>
      <c r="L81" s="38">
        <v>187568309336</v>
      </c>
      <c r="M81" s="38">
        <v>553701549346</v>
      </c>
      <c r="N81" s="39">
        <f>SUM(N11:N80)</f>
        <v>1360303422390</v>
      </c>
      <c r="O81" s="29"/>
      <c r="P81" s="29"/>
      <c r="Q81" s="29"/>
      <c r="R81" s="29"/>
      <c r="S81" s="29"/>
      <c r="T81" s="47"/>
    </row>
    <row r="84" spans="1:20" x14ac:dyDescent="0.25">
      <c r="J84" s="35"/>
      <c r="K84" s="35"/>
      <c r="L84" s="35"/>
      <c r="M84" s="35"/>
    </row>
  </sheetData>
  <sortState ref="A11:T80">
    <sortCondition ref="A11:A80"/>
    <sortCondition ref="B11:B80"/>
    <sortCondition ref="C11:C80"/>
    <sortCondition ref="D11:D80"/>
    <sortCondition ref="E11:E80"/>
  </sortState>
  <mergeCells count="14">
    <mergeCell ref="H9:H10"/>
    <mergeCell ref="J9:N9"/>
    <mergeCell ref="O9:S9"/>
    <mergeCell ref="A81:H81"/>
    <mergeCell ref="A5:S5"/>
    <mergeCell ref="A6:S6"/>
    <mergeCell ref="A7:S7"/>
    <mergeCell ref="A8:S8"/>
    <mergeCell ref="A9:A10"/>
    <mergeCell ref="B9:B10"/>
    <mergeCell ref="C9:C10"/>
    <mergeCell ref="D9:D10"/>
    <mergeCell ref="E9:E10"/>
    <mergeCell ref="G9:G10"/>
  </mergeCells>
  <conditionalFormatting sqref="A5:A8">
    <cfRule type="cellIs" dxfId="3" priority="3" stopIfTrue="1" operator="equal">
      <formula>"NO"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4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1:O18"/>
  <sheetViews>
    <sheetView showGridLines="0" view="pageBreakPreview" zoomScaleNormal="100" zoomScaleSheetLayoutView="100" workbookViewId="0">
      <selection activeCell="C15" sqref="C15"/>
    </sheetView>
  </sheetViews>
  <sheetFormatPr baseColWidth="10" defaultRowHeight="15" x14ac:dyDescent="0.25"/>
  <cols>
    <col min="1" max="3" width="9.7109375" style="101" customWidth="1"/>
    <col min="4" max="4" width="125.5703125" style="71" customWidth="1"/>
    <col min="5" max="5" width="16.28515625" style="71" customWidth="1"/>
    <col min="6" max="8" width="16.28515625" style="101" customWidth="1"/>
    <col min="9" max="9" width="16.28515625" style="71" customWidth="1"/>
    <col min="10" max="13" width="13.28515625" style="71" customWidth="1"/>
    <col min="14" max="14" width="17.85546875" style="71" customWidth="1"/>
    <col min="15" max="15" width="7" style="107" bestFit="1" customWidth="1"/>
    <col min="16" max="16384" width="11.42578125" style="101"/>
  </cols>
  <sheetData>
    <row r="1" spans="1:15" s="71" customFormat="1" x14ac:dyDescent="0.25">
      <c r="A1" s="64" t="s">
        <v>106</v>
      </c>
      <c r="B1" s="65"/>
      <c r="C1" s="65"/>
      <c r="D1" s="66"/>
      <c r="E1" s="67"/>
      <c r="F1" s="67"/>
      <c r="G1" s="67"/>
      <c r="H1" s="67"/>
      <c r="I1" s="67"/>
      <c r="J1" s="65"/>
      <c r="K1" s="65"/>
      <c r="L1" s="68"/>
      <c r="M1" s="69"/>
      <c r="N1" s="70" t="s">
        <v>170</v>
      </c>
      <c r="O1" s="107"/>
    </row>
    <row r="2" spans="1:15" s="71" customFormat="1" ht="15.75" thickBot="1" x14ac:dyDescent="0.3">
      <c r="A2" s="64"/>
      <c r="B2" s="65"/>
      <c r="C2" s="65"/>
      <c r="D2" s="66"/>
      <c r="E2" s="67"/>
      <c r="F2" s="67"/>
      <c r="G2" s="67"/>
      <c r="H2" s="67"/>
      <c r="I2" s="67"/>
      <c r="J2" s="65"/>
      <c r="K2" s="65"/>
      <c r="L2" s="68"/>
      <c r="M2" s="69"/>
      <c r="N2" s="69" t="s">
        <v>171</v>
      </c>
      <c r="O2" s="107"/>
    </row>
    <row r="3" spans="1:15" s="71" customFormat="1" x14ac:dyDescent="0.25">
      <c r="A3" s="72" t="s">
        <v>106</v>
      </c>
      <c r="B3" s="73"/>
      <c r="C3" s="73"/>
      <c r="D3" s="74"/>
      <c r="E3" s="75"/>
      <c r="F3" s="75"/>
      <c r="G3" s="75"/>
      <c r="H3" s="75"/>
      <c r="I3" s="75"/>
      <c r="J3" s="73"/>
      <c r="K3" s="73"/>
      <c r="L3" s="76"/>
      <c r="M3" s="76"/>
      <c r="N3" s="77"/>
      <c r="O3" s="107"/>
    </row>
    <row r="4" spans="1:15" s="71" customFormat="1" x14ac:dyDescent="0.25">
      <c r="A4" s="149" t="s">
        <v>172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1"/>
      <c r="O4" s="107"/>
    </row>
    <row r="5" spans="1:15" s="71" customFormat="1" x14ac:dyDescent="0.25">
      <c r="A5" s="149" t="s">
        <v>98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1"/>
      <c r="O5" s="107"/>
    </row>
    <row r="6" spans="1:15" s="71" customFormat="1" ht="15.75" thickBot="1" x14ac:dyDescent="0.3">
      <c r="A6" s="78"/>
      <c r="B6" s="79"/>
      <c r="C6" s="79"/>
      <c r="D6" s="80"/>
      <c r="E6" s="81"/>
      <c r="F6" s="81"/>
      <c r="G6" s="81"/>
      <c r="H6" s="81"/>
      <c r="I6" s="81"/>
      <c r="J6" s="79"/>
      <c r="K6" s="79"/>
      <c r="L6" s="82"/>
      <c r="M6" s="82"/>
      <c r="N6" s="83"/>
      <c r="O6" s="107"/>
    </row>
    <row r="7" spans="1:15" s="84" customFormat="1" ht="52.5" customHeight="1" x14ac:dyDescent="0.25">
      <c r="A7" s="152" t="s">
        <v>173</v>
      </c>
      <c r="B7" s="154" t="s">
        <v>101</v>
      </c>
      <c r="C7" s="154" t="s">
        <v>109</v>
      </c>
      <c r="D7" s="156" t="s">
        <v>174</v>
      </c>
      <c r="E7" s="158" t="s">
        <v>175</v>
      </c>
      <c r="F7" s="159"/>
      <c r="G7" s="159"/>
      <c r="H7" s="159"/>
      <c r="I7" s="160"/>
      <c r="J7" s="161" t="s">
        <v>176</v>
      </c>
      <c r="K7" s="162"/>
      <c r="L7" s="162"/>
      <c r="M7" s="162"/>
      <c r="N7" s="163"/>
      <c r="O7" s="108"/>
    </row>
    <row r="8" spans="1:15" s="91" customFormat="1" ht="41.25" customHeight="1" thickBot="1" x14ac:dyDescent="0.3">
      <c r="A8" s="153"/>
      <c r="B8" s="155"/>
      <c r="C8" s="155"/>
      <c r="D8" s="157"/>
      <c r="E8" s="85">
        <v>2027</v>
      </c>
      <c r="F8" s="85">
        <v>2028</v>
      </c>
      <c r="G8" s="85">
        <v>2029</v>
      </c>
      <c r="H8" s="86" t="s">
        <v>115</v>
      </c>
      <c r="I8" s="87" t="s">
        <v>104</v>
      </c>
      <c r="J8" s="85">
        <v>2027</v>
      </c>
      <c r="K8" s="88">
        <v>2028</v>
      </c>
      <c r="L8" s="88">
        <v>2029</v>
      </c>
      <c r="M8" s="89" t="s">
        <v>115</v>
      </c>
      <c r="N8" s="90" t="s">
        <v>104</v>
      </c>
      <c r="O8" s="109"/>
    </row>
    <row r="9" spans="1:15" x14ac:dyDescent="0.25">
      <c r="A9" s="92">
        <v>41</v>
      </c>
      <c r="B9" s="93">
        <v>343</v>
      </c>
      <c r="C9" s="94">
        <v>49</v>
      </c>
      <c r="D9" s="100" t="s">
        <v>185</v>
      </c>
      <c r="E9" s="95">
        <v>14017561162</v>
      </c>
      <c r="F9" s="95">
        <v>5982438838</v>
      </c>
      <c r="G9" s="95">
        <v>0</v>
      </c>
      <c r="H9" s="95">
        <v>0</v>
      </c>
      <c r="I9" s="96">
        <f t="shared" ref="I9:I17" si="0">SUM(E9:H9)</f>
        <v>20000000000</v>
      </c>
      <c r="J9" s="97">
        <f t="shared" ref="J9:J17" si="1">+E9/$I9</f>
        <v>0.70087805810000003</v>
      </c>
      <c r="K9" s="98">
        <f t="shared" ref="K9:K17" si="2">+F9/$I9</f>
        <v>0.29912194190000002</v>
      </c>
      <c r="L9" s="98">
        <f t="shared" ref="L9:L17" si="3">+G9/$I9</f>
        <v>0</v>
      </c>
      <c r="M9" s="98">
        <f t="shared" ref="M9:M17" si="4">+H9/$I9</f>
        <v>0</v>
      </c>
      <c r="N9" s="99">
        <f t="shared" ref="N9:N17" si="5">+I9/$I9</f>
        <v>1</v>
      </c>
      <c r="O9" s="107">
        <v>136386</v>
      </c>
    </row>
    <row r="10" spans="1:15" ht="28.5" x14ac:dyDescent="0.25">
      <c r="A10" s="92">
        <v>41</v>
      </c>
      <c r="B10" s="93">
        <v>380</v>
      </c>
      <c r="C10" s="94">
        <v>31</v>
      </c>
      <c r="D10" s="100" t="s">
        <v>181</v>
      </c>
      <c r="E10" s="95">
        <v>4320000000</v>
      </c>
      <c r="F10" s="95">
        <v>12327200000</v>
      </c>
      <c r="G10" s="95">
        <v>5025000000</v>
      </c>
      <c r="H10" s="95">
        <v>0</v>
      </c>
      <c r="I10" s="96">
        <f t="shared" si="0"/>
        <v>21672200000</v>
      </c>
      <c r="J10" s="97">
        <f t="shared" si="1"/>
        <v>0.19933370862210573</v>
      </c>
      <c r="K10" s="98">
        <f t="shared" si="2"/>
        <v>0.56880242891815325</v>
      </c>
      <c r="L10" s="98">
        <f t="shared" si="3"/>
        <v>0.23186386245974105</v>
      </c>
      <c r="M10" s="98">
        <f t="shared" si="4"/>
        <v>0</v>
      </c>
      <c r="N10" s="99">
        <f t="shared" si="5"/>
        <v>1</v>
      </c>
      <c r="O10" s="107">
        <v>36686</v>
      </c>
    </row>
    <row r="11" spans="1:15" ht="28.5" x14ac:dyDescent="0.25">
      <c r="A11" s="92">
        <v>45</v>
      </c>
      <c r="B11" s="93">
        <v>374</v>
      </c>
      <c r="C11" s="94">
        <v>16</v>
      </c>
      <c r="D11" s="100" t="s">
        <v>179</v>
      </c>
      <c r="E11" s="95">
        <v>21000000000</v>
      </c>
      <c r="F11" s="95">
        <v>1500000000</v>
      </c>
      <c r="G11" s="95">
        <v>0</v>
      </c>
      <c r="H11" s="95">
        <v>0</v>
      </c>
      <c r="I11" s="96">
        <f t="shared" si="0"/>
        <v>22500000000</v>
      </c>
      <c r="J11" s="97">
        <f t="shared" si="1"/>
        <v>0.93333333333333335</v>
      </c>
      <c r="K11" s="98">
        <f t="shared" si="2"/>
        <v>6.6666666666666666E-2</v>
      </c>
      <c r="L11" s="98">
        <f t="shared" si="3"/>
        <v>0</v>
      </c>
      <c r="M11" s="98">
        <f t="shared" si="4"/>
        <v>0</v>
      </c>
      <c r="N11" s="99">
        <f t="shared" si="5"/>
        <v>1</v>
      </c>
      <c r="O11" s="107">
        <v>153613</v>
      </c>
    </row>
    <row r="12" spans="1:15" x14ac:dyDescent="0.25">
      <c r="A12" s="92">
        <v>45</v>
      </c>
      <c r="B12" s="93">
        <v>374</v>
      </c>
      <c r="C12" s="94">
        <v>16</v>
      </c>
      <c r="D12" s="100" t="s">
        <v>180</v>
      </c>
      <c r="E12" s="95">
        <v>2975000000</v>
      </c>
      <c r="F12" s="95">
        <v>24999952</v>
      </c>
      <c r="G12" s="95">
        <v>0</v>
      </c>
      <c r="H12" s="95">
        <v>0</v>
      </c>
      <c r="I12" s="96">
        <f t="shared" si="0"/>
        <v>2999999952</v>
      </c>
      <c r="J12" s="97">
        <f t="shared" si="1"/>
        <v>0.99166668253333357</v>
      </c>
      <c r="K12" s="98">
        <f t="shared" si="2"/>
        <v>8.3333174666664137E-3</v>
      </c>
      <c r="L12" s="98">
        <f t="shared" si="3"/>
        <v>0</v>
      </c>
      <c r="M12" s="98">
        <f t="shared" si="4"/>
        <v>0</v>
      </c>
      <c r="N12" s="99">
        <f t="shared" si="5"/>
        <v>1</v>
      </c>
      <c r="O12" s="107">
        <v>129369</v>
      </c>
    </row>
    <row r="13" spans="1:15" ht="28.5" x14ac:dyDescent="0.25">
      <c r="A13" s="92">
        <v>45</v>
      </c>
      <c r="B13" s="93">
        <v>381</v>
      </c>
      <c r="C13" s="94">
        <v>16</v>
      </c>
      <c r="D13" s="100" t="s">
        <v>177</v>
      </c>
      <c r="E13" s="95">
        <v>4204176480</v>
      </c>
      <c r="F13" s="95">
        <v>8765555860</v>
      </c>
      <c r="G13" s="95">
        <v>9334762125</v>
      </c>
      <c r="H13" s="95">
        <v>5643435526</v>
      </c>
      <c r="I13" s="96">
        <f t="shared" si="0"/>
        <v>27947929991</v>
      </c>
      <c r="J13" s="97">
        <f t="shared" si="1"/>
        <v>0.15042890408534229</v>
      </c>
      <c r="K13" s="98">
        <f t="shared" si="2"/>
        <v>0.31363882272578864</v>
      </c>
      <c r="L13" s="98">
        <f t="shared" si="3"/>
        <v>0.33400549264314205</v>
      </c>
      <c r="M13" s="98">
        <f t="shared" si="4"/>
        <v>0.20192678054572705</v>
      </c>
      <c r="N13" s="99">
        <f t="shared" si="5"/>
        <v>1</v>
      </c>
      <c r="O13" s="107">
        <v>147798</v>
      </c>
    </row>
    <row r="14" spans="1:15" ht="28.5" x14ac:dyDescent="0.25">
      <c r="A14" s="92">
        <v>45</v>
      </c>
      <c r="B14" s="93">
        <v>381</v>
      </c>
      <c r="C14" s="94">
        <v>16</v>
      </c>
      <c r="D14" s="100" t="s">
        <v>178</v>
      </c>
      <c r="E14" s="95">
        <v>1609005820</v>
      </c>
      <c r="F14" s="95">
        <v>1850359172</v>
      </c>
      <c r="G14" s="95">
        <v>2016896951</v>
      </c>
      <c r="H14" s="95">
        <v>5102872357</v>
      </c>
      <c r="I14" s="96">
        <f t="shared" si="0"/>
        <v>10579134300</v>
      </c>
      <c r="J14" s="97">
        <f t="shared" si="1"/>
        <v>0.15209239001720584</v>
      </c>
      <c r="K14" s="98">
        <f t="shared" si="2"/>
        <v>0.17490648284897942</v>
      </c>
      <c r="L14" s="98">
        <f t="shared" si="3"/>
        <v>0.19064858180314434</v>
      </c>
      <c r="M14" s="98">
        <f t="shared" si="4"/>
        <v>0.4823525453306704</v>
      </c>
      <c r="N14" s="99">
        <f t="shared" si="5"/>
        <v>1</v>
      </c>
      <c r="O14" s="107">
        <v>147756</v>
      </c>
    </row>
    <row r="15" spans="1:15" ht="28.5" x14ac:dyDescent="0.25">
      <c r="A15" s="92">
        <v>45</v>
      </c>
      <c r="B15" s="93">
        <v>381</v>
      </c>
      <c r="C15" s="94">
        <v>16</v>
      </c>
      <c r="D15" s="100" t="s">
        <v>182</v>
      </c>
      <c r="E15" s="95">
        <v>848754714</v>
      </c>
      <c r="F15" s="95">
        <v>976069229</v>
      </c>
      <c r="G15" s="95">
        <v>1063918336</v>
      </c>
      <c r="H15" s="95">
        <v>0</v>
      </c>
      <c r="I15" s="96">
        <f t="shared" si="0"/>
        <v>2888742279</v>
      </c>
      <c r="J15" s="97">
        <f t="shared" si="1"/>
        <v>0.29381461965994926</v>
      </c>
      <c r="K15" s="98">
        <f t="shared" si="2"/>
        <v>0.3378872653665343</v>
      </c>
      <c r="L15" s="98">
        <f t="shared" si="3"/>
        <v>0.3682981149735165</v>
      </c>
      <c r="M15" s="98">
        <f t="shared" si="4"/>
        <v>0</v>
      </c>
      <c r="N15" s="99">
        <f t="shared" si="5"/>
        <v>1</v>
      </c>
      <c r="O15" s="107">
        <v>153601</v>
      </c>
    </row>
    <row r="16" spans="1:15" x14ac:dyDescent="0.25">
      <c r="A16" s="92">
        <v>45</v>
      </c>
      <c r="B16" s="93">
        <v>381</v>
      </c>
      <c r="C16" s="94">
        <v>16</v>
      </c>
      <c r="D16" s="100" t="s">
        <v>183</v>
      </c>
      <c r="E16" s="95">
        <v>2029973960</v>
      </c>
      <c r="F16" s="95">
        <v>2334473182</v>
      </c>
      <c r="G16" s="95">
        <v>2544582648</v>
      </c>
      <c r="H16" s="95">
        <v>0</v>
      </c>
      <c r="I16" s="96">
        <f t="shared" si="0"/>
        <v>6909029790</v>
      </c>
      <c r="J16" s="97">
        <f t="shared" si="1"/>
        <v>0.29381461966456507</v>
      </c>
      <c r="K16" s="98">
        <f t="shared" si="2"/>
        <v>0.337887265355097</v>
      </c>
      <c r="L16" s="98">
        <f t="shared" si="3"/>
        <v>0.36829811498033793</v>
      </c>
      <c r="M16" s="98">
        <f t="shared" si="4"/>
        <v>0</v>
      </c>
      <c r="N16" s="99">
        <f t="shared" si="5"/>
        <v>1</v>
      </c>
      <c r="O16" s="107">
        <v>153584</v>
      </c>
    </row>
    <row r="17" spans="1:15" ht="15.75" thickBot="1" x14ac:dyDescent="0.3">
      <c r="A17" s="92">
        <v>45</v>
      </c>
      <c r="B17" s="93">
        <v>381</v>
      </c>
      <c r="C17" s="94">
        <v>16</v>
      </c>
      <c r="D17" s="100" t="s">
        <v>184</v>
      </c>
      <c r="E17" s="95">
        <v>874160000</v>
      </c>
      <c r="F17" s="95">
        <v>1005285347</v>
      </c>
      <c r="G17" s="95">
        <v>1095763991</v>
      </c>
      <c r="H17" s="95">
        <v>0</v>
      </c>
      <c r="I17" s="96">
        <f t="shared" si="0"/>
        <v>2975209338</v>
      </c>
      <c r="J17" s="102">
        <f t="shared" si="1"/>
        <v>0.29381461964206834</v>
      </c>
      <c r="K17" s="103">
        <f t="shared" si="2"/>
        <v>0.33788726532963037</v>
      </c>
      <c r="L17" s="103">
        <f t="shared" si="3"/>
        <v>0.36829811502830123</v>
      </c>
      <c r="M17" s="103">
        <f t="shared" si="4"/>
        <v>0</v>
      </c>
      <c r="N17" s="104">
        <f t="shared" si="5"/>
        <v>1</v>
      </c>
      <c r="O17" s="107">
        <v>153585</v>
      </c>
    </row>
    <row r="18" spans="1:15" ht="15.75" thickBot="1" x14ac:dyDescent="0.3">
      <c r="A18" s="147" t="s">
        <v>104</v>
      </c>
      <c r="B18" s="148"/>
      <c r="C18" s="148"/>
      <c r="D18" s="148"/>
      <c r="E18" s="105">
        <f>SUM(E9:E17)</f>
        <v>51878632136</v>
      </c>
      <c r="F18" s="105">
        <f>SUM(F9:F17)</f>
        <v>34766381580</v>
      </c>
      <c r="G18" s="105">
        <f>SUM(G9:G17)</f>
        <v>21080924051</v>
      </c>
      <c r="H18" s="105">
        <f>SUM(H9:H17)</f>
        <v>10746307883</v>
      </c>
      <c r="I18" s="106">
        <f>SUM(I9:I17)</f>
        <v>118472245650</v>
      </c>
    </row>
  </sheetData>
  <autoFilter ref="A8:O18"/>
  <sortState ref="A9:O17">
    <sortCondition ref="A9:A17"/>
    <sortCondition ref="B9:B17"/>
    <sortCondition ref="C9:C17"/>
  </sortState>
  <mergeCells count="9">
    <mergeCell ref="A18:D18"/>
    <mergeCell ref="A4:N4"/>
    <mergeCell ref="A5:N5"/>
    <mergeCell ref="A7:A8"/>
    <mergeCell ref="B7:B8"/>
    <mergeCell ref="C7:C8"/>
    <mergeCell ref="D7:D8"/>
    <mergeCell ref="E7:I7"/>
    <mergeCell ref="J7:N7"/>
  </mergeCells>
  <conditionalFormatting sqref="A3:A7 B3:I3 B6:I6 B7:E7 E8:L8 F9:I9 D10:I17">
    <cfRule type="cellIs" dxfId="2" priority="3" stopIfTrue="1" operator="equal">
      <formula>"NO"</formula>
    </cfRule>
  </conditionalFormatting>
  <conditionalFormatting sqref="D9:E9">
    <cfRule type="cellIs" dxfId="1" priority="2" stopIfTrue="1" operator="equal">
      <formula>"NO"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showGridLines="0" view="pageBreakPreview" topLeftCell="A28" zoomScale="96" zoomScaleNormal="100" zoomScaleSheetLayoutView="96" workbookViewId="0">
      <selection activeCell="H32" sqref="H32"/>
    </sheetView>
  </sheetViews>
  <sheetFormatPr baseColWidth="10" defaultRowHeight="12.75" x14ac:dyDescent="0.25"/>
  <cols>
    <col min="1" max="1" width="5.7109375" style="40" bestFit="1" customWidth="1"/>
    <col min="2" max="2" width="12.28515625" style="40" customWidth="1"/>
    <col min="3" max="4" width="8.140625" style="40" customWidth="1"/>
    <col min="5" max="6" width="30" style="40" customWidth="1"/>
    <col min="7" max="8" width="60" style="40" customWidth="1"/>
    <col min="9" max="9" width="10.7109375" style="40" bestFit="1" customWidth="1"/>
    <col min="10" max="16384" width="11.42578125" style="40"/>
  </cols>
  <sheetData>
    <row r="1" spans="1:9" x14ac:dyDescent="0.25">
      <c r="A1" s="168" t="s">
        <v>118</v>
      </c>
      <c r="B1" s="169"/>
      <c r="C1" s="169"/>
      <c r="D1" s="169"/>
      <c r="E1" s="169"/>
      <c r="F1" s="169"/>
      <c r="G1" s="169"/>
      <c r="H1" s="170"/>
    </row>
    <row r="2" spans="1:9" x14ac:dyDescent="0.25">
      <c r="A2" s="171" t="s">
        <v>98</v>
      </c>
      <c r="B2" s="172"/>
      <c r="C2" s="172"/>
      <c r="D2" s="172"/>
      <c r="E2" s="172"/>
      <c r="F2" s="172"/>
      <c r="G2" s="172"/>
      <c r="H2" s="173"/>
    </row>
    <row r="3" spans="1:9" x14ac:dyDescent="0.25">
      <c r="A3" s="174"/>
      <c r="B3" s="175"/>
      <c r="C3" s="175"/>
      <c r="D3" s="175"/>
      <c r="E3" s="175"/>
      <c r="F3" s="175"/>
      <c r="G3" s="175"/>
      <c r="H3" s="176"/>
    </row>
    <row r="4" spans="1:9" x14ac:dyDescent="0.25">
      <c r="A4" s="171" t="s">
        <v>99</v>
      </c>
      <c r="B4" s="172"/>
      <c r="C4" s="172"/>
      <c r="D4" s="172"/>
      <c r="E4" s="172"/>
      <c r="F4" s="172"/>
      <c r="G4" s="172"/>
      <c r="H4" s="173"/>
    </row>
    <row r="5" spans="1:9" ht="13.5" thickBot="1" x14ac:dyDescent="0.3">
      <c r="A5" s="177"/>
      <c r="B5" s="178"/>
      <c r="C5" s="178"/>
      <c r="D5" s="178"/>
      <c r="E5" s="178"/>
      <c r="F5" s="178"/>
      <c r="G5" s="178"/>
      <c r="H5" s="41"/>
    </row>
    <row r="6" spans="1:9" ht="33" customHeight="1" thickBot="1" x14ac:dyDescent="0.3">
      <c r="A6" s="58" t="s">
        <v>100</v>
      </c>
      <c r="B6" s="59" t="s">
        <v>101</v>
      </c>
      <c r="C6" s="164" t="s">
        <v>102</v>
      </c>
      <c r="D6" s="165"/>
      <c r="E6" s="166" t="s">
        <v>103</v>
      </c>
      <c r="F6" s="167"/>
      <c r="G6" s="167"/>
      <c r="H6" s="167"/>
    </row>
    <row r="7" spans="1:9" ht="15" x14ac:dyDescent="0.25">
      <c r="A7" s="118">
        <v>5</v>
      </c>
      <c r="B7" s="119">
        <v>320</v>
      </c>
      <c r="C7" s="119">
        <v>24</v>
      </c>
      <c r="D7" s="119">
        <v>10</v>
      </c>
      <c r="E7" s="60" t="s">
        <v>15</v>
      </c>
      <c r="F7" s="60" t="s">
        <v>4</v>
      </c>
      <c r="G7" s="60" t="s">
        <v>25</v>
      </c>
      <c r="H7" s="61" t="s">
        <v>26</v>
      </c>
      <c r="I7" s="44"/>
    </row>
    <row r="8" spans="1:9" ht="15" x14ac:dyDescent="0.25">
      <c r="A8" s="120">
        <v>5</v>
      </c>
      <c r="B8" s="121">
        <v>320</v>
      </c>
      <c r="C8" s="121">
        <v>24</v>
      </c>
      <c r="D8" s="121">
        <v>12</v>
      </c>
      <c r="E8" s="42" t="s">
        <v>15</v>
      </c>
      <c r="F8" s="42" t="s">
        <v>4</v>
      </c>
      <c r="G8" s="42" t="s">
        <v>25</v>
      </c>
      <c r="H8" s="43" t="s">
        <v>28</v>
      </c>
      <c r="I8" s="44"/>
    </row>
    <row r="9" spans="1:9" ht="15" x14ac:dyDescent="0.25">
      <c r="A9" s="120">
        <v>5</v>
      </c>
      <c r="B9" s="121">
        <v>320</v>
      </c>
      <c r="C9" s="121">
        <v>24</v>
      </c>
      <c r="D9" s="121">
        <v>18</v>
      </c>
      <c r="E9" s="42" t="s">
        <v>15</v>
      </c>
      <c r="F9" s="42" t="s">
        <v>4</v>
      </c>
      <c r="G9" s="42" t="s">
        <v>25</v>
      </c>
      <c r="H9" s="43" t="s">
        <v>30</v>
      </c>
      <c r="I9" s="44"/>
    </row>
    <row r="10" spans="1:9" ht="15" x14ac:dyDescent="0.25">
      <c r="A10" s="120">
        <v>5</v>
      </c>
      <c r="B10" s="121">
        <v>320</v>
      </c>
      <c r="C10" s="121">
        <v>24</v>
      </c>
      <c r="D10" s="121">
        <v>7</v>
      </c>
      <c r="E10" s="42" t="s">
        <v>15</v>
      </c>
      <c r="F10" s="42" t="s">
        <v>4</v>
      </c>
      <c r="G10" s="42" t="s">
        <v>25</v>
      </c>
      <c r="H10" s="43" t="s">
        <v>116</v>
      </c>
      <c r="I10" s="44"/>
    </row>
    <row r="11" spans="1:9" ht="15" x14ac:dyDescent="0.25">
      <c r="A11" s="120">
        <v>5</v>
      </c>
      <c r="B11" s="121">
        <v>320</v>
      </c>
      <c r="C11" s="121">
        <v>24</v>
      </c>
      <c r="D11" s="121">
        <v>9</v>
      </c>
      <c r="E11" s="42" t="s">
        <v>15</v>
      </c>
      <c r="F11" s="42" t="s">
        <v>4</v>
      </c>
      <c r="G11" s="42" t="s">
        <v>25</v>
      </c>
      <c r="H11" s="43" t="s">
        <v>117</v>
      </c>
      <c r="I11" s="44"/>
    </row>
    <row r="12" spans="1:9" ht="25.5" x14ac:dyDescent="0.25">
      <c r="A12" s="120">
        <v>5</v>
      </c>
      <c r="B12" s="121">
        <v>335</v>
      </c>
      <c r="C12" s="121">
        <v>5</v>
      </c>
      <c r="D12" s="121">
        <v>0</v>
      </c>
      <c r="E12" s="42" t="s">
        <v>15</v>
      </c>
      <c r="F12" s="42" t="s">
        <v>33</v>
      </c>
      <c r="G12" s="42" t="s">
        <v>34</v>
      </c>
      <c r="H12" s="43" t="s">
        <v>34</v>
      </c>
      <c r="I12" s="44"/>
    </row>
    <row r="13" spans="1:9" ht="25.5" x14ac:dyDescent="0.25">
      <c r="A13" s="120">
        <v>5</v>
      </c>
      <c r="B13" s="121">
        <v>335</v>
      </c>
      <c r="C13" s="121">
        <v>21</v>
      </c>
      <c r="D13" s="121">
        <v>0</v>
      </c>
      <c r="E13" s="42" t="s">
        <v>15</v>
      </c>
      <c r="F13" s="42" t="s">
        <v>33</v>
      </c>
      <c r="G13" s="42" t="s">
        <v>35</v>
      </c>
      <c r="H13" s="43" t="s">
        <v>35</v>
      </c>
      <c r="I13" s="44"/>
    </row>
    <row r="14" spans="1:9" ht="15" x14ac:dyDescent="0.25">
      <c r="A14" s="120">
        <v>10</v>
      </c>
      <c r="B14" s="121">
        <v>361</v>
      </c>
      <c r="C14" s="121">
        <v>17</v>
      </c>
      <c r="D14" s="121">
        <v>0</v>
      </c>
      <c r="E14" s="42" t="s">
        <v>17</v>
      </c>
      <c r="F14" s="42" t="s">
        <v>49</v>
      </c>
      <c r="G14" s="42" t="s">
        <v>50</v>
      </c>
      <c r="H14" s="43" t="s">
        <v>50</v>
      </c>
      <c r="I14" s="44"/>
    </row>
    <row r="15" spans="1:9" ht="15" x14ac:dyDescent="0.25">
      <c r="A15" s="120">
        <v>20</v>
      </c>
      <c r="B15" s="121">
        <v>109</v>
      </c>
      <c r="C15" s="121">
        <v>16</v>
      </c>
      <c r="D15" s="121">
        <v>0</v>
      </c>
      <c r="E15" s="42" t="s">
        <v>21</v>
      </c>
      <c r="F15" s="42" t="s">
        <v>22</v>
      </c>
      <c r="G15" s="42" t="s">
        <v>51</v>
      </c>
      <c r="H15" s="43" t="s">
        <v>51</v>
      </c>
      <c r="I15" s="44"/>
    </row>
    <row r="16" spans="1:9" ht="38.25" x14ac:dyDescent="0.25">
      <c r="A16" s="120">
        <v>35</v>
      </c>
      <c r="B16" s="121">
        <v>307</v>
      </c>
      <c r="C16" s="121">
        <v>2</v>
      </c>
      <c r="D16" s="121">
        <v>0</v>
      </c>
      <c r="E16" s="42" t="s">
        <v>14</v>
      </c>
      <c r="F16" s="42" t="s">
        <v>14</v>
      </c>
      <c r="G16" s="42" t="s">
        <v>55</v>
      </c>
      <c r="H16" s="43" t="s">
        <v>55</v>
      </c>
      <c r="I16" s="44"/>
    </row>
    <row r="17" spans="1:9" ht="25.5" x14ac:dyDescent="0.25">
      <c r="A17" s="120">
        <v>41</v>
      </c>
      <c r="B17" s="121">
        <v>343</v>
      </c>
      <c r="C17" s="121">
        <v>49</v>
      </c>
      <c r="D17" s="121">
        <v>0</v>
      </c>
      <c r="E17" s="42" t="s">
        <v>56</v>
      </c>
      <c r="F17" s="42" t="s">
        <v>56</v>
      </c>
      <c r="G17" s="42" t="s">
        <v>57</v>
      </c>
      <c r="H17" s="43" t="s">
        <v>57</v>
      </c>
      <c r="I17" s="44"/>
    </row>
    <row r="18" spans="1:9" ht="15" x14ac:dyDescent="0.25">
      <c r="A18" s="120">
        <v>41</v>
      </c>
      <c r="B18" s="121">
        <v>380</v>
      </c>
      <c r="C18" s="121">
        <v>31</v>
      </c>
      <c r="D18" s="121">
        <v>0</v>
      </c>
      <c r="E18" s="42" t="s">
        <v>56</v>
      </c>
      <c r="F18" s="42" t="s">
        <v>58</v>
      </c>
      <c r="G18" s="42" t="s">
        <v>59</v>
      </c>
      <c r="H18" s="43" t="s">
        <v>59</v>
      </c>
      <c r="I18" s="44"/>
    </row>
    <row r="19" spans="1:9" ht="25.5" x14ac:dyDescent="0.25">
      <c r="A19" s="120">
        <v>45</v>
      </c>
      <c r="B19" s="121">
        <v>374</v>
      </c>
      <c r="C19" s="121">
        <v>16</v>
      </c>
      <c r="D19" s="121">
        <v>0</v>
      </c>
      <c r="E19" s="42" t="s">
        <v>7</v>
      </c>
      <c r="F19" s="42" t="s">
        <v>60</v>
      </c>
      <c r="G19" s="42" t="s">
        <v>61</v>
      </c>
      <c r="H19" s="43" t="s">
        <v>61</v>
      </c>
      <c r="I19" s="44"/>
    </row>
    <row r="20" spans="1:9" ht="38.25" x14ac:dyDescent="0.25">
      <c r="A20" s="120">
        <v>45</v>
      </c>
      <c r="B20" s="121">
        <v>376</v>
      </c>
      <c r="C20" s="121">
        <v>23</v>
      </c>
      <c r="D20" s="121">
        <v>0</v>
      </c>
      <c r="E20" s="42" t="s">
        <v>7</v>
      </c>
      <c r="F20" s="42" t="s">
        <v>62</v>
      </c>
      <c r="G20" s="42" t="s">
        <v>20</v>
      </c>
      <c r="H20" s="43" t="s">
        <v>20</v>
      </c>
      <c r="I20" s="44"/>
    </row>
    <row r="21" spans="1:9" ht="25.5" x14ac:dyDescent="0.25">
      <c r="A21" s="120">
        <v>45</v>
      </c>
      <c r="B21" s="121">
        <v>379</v>
      </c>
      <c r="C21" s="121">
        <v>16</v>
      </c>
      <c r="D21" s="121">
        <v>0</v>
      </c>
      <c r="E21" s="42" t="s">
        <v>7</v>
      </c>
      <c r="F21" s="42" t="s">
        <v>63</v>
      </c>
      <c r="G21" s="42" t="s">
        <v>64</v>
      </c>
      <c r="H21" s="43" t="s">
        <v>64</v>
      </c>
      <c r="I21" s="44"/>
    </row>
    <row r="22" spans="1:9" ht="25.5" x14ac:dyDescent="0.25">
      <c r="A22" s="120">
        <v>45</v>
      </c>
      <c r="B22" s="121">
        <v>381</v>
      </c>
      <c r="C22" s="121">
        <v>16</v>
      </c>
      <c r="D22" s="121">
        <v>0</v>
      </c>
      <c r="E22" s="42" t="s">
        <v>7</v>
      </c>
      <c r="F22" s="42" t="s">
        <v>65</v>
      </c>
      <c r="G22" s="42" t="s">
        <v>66</v>
      </c>
      <c r="H22" s="43" t="s">
        <v>66</v>
      </c>
      <c r="I22" s="44"/>
    </row>
    <row r="23" spans="1:9" ht="25.5" x14ac:dyDescent="0.25">
      <c r="A23" s="120">
        <v>50</v>
      </c>
      <c r="B23" s="121">
        <v>105</v>
      </c>
      <c r="C23" s="121">
        <v>1</v>
      </c>
      <c r="D23" s="121">
        <v>0</v>
      </c>
      <c r="E23" s="42" t="s">
        <v>6</v>
      </c>
      <c r="F23" s="42" t="s">
        <v>52</v>
      </c>
      <c r="G23" s="42" t="s">
        <v>16</v>
      </c>
      <c r="H23" s="43" t="s">
        <v>16</v>
      </c>
      <c r="I23" s="44"/>
    </row>
    <row r="24" spans="1:9" ht="25.5" x14ac:dyDescent="0.25">
      <c r="A24" s="120">
        <v>50</v>
      </c>
      <c r="B24" s="121">
        <v>105</v>
      </c>
      <c r="C24" s="121">
        <v>20</v>
      </c>
      <c r="D24" s="121">
        <v>0</v>
      </c>
      <c r="E24" s="42" t="s">
        <v>6</v>
      </c>
      <c r="F24" s="42" t="s">
        <v>52</v>
      </c>
      <c r="G24" s="42" t="s">
        <v>12</v>
      </c>
      <c r="H24" s="43" t="s">
        <v>12</v>
      </c>
      <c r="I24" s="44"/>
    </row>
    <row r="25" spans="1:9" ht="25.5" x14ac:dyDescent="0.25">
      <c r="A25" s="120">
        <v>50</v>
      </c>
      <c r="B25" s="121">
        <v>105</v>
      </c>
      <c r="C25" s="121">
        <v>25</v>
      </c>
      <c r="D25" s="121">
        <v>0</v>
      </c>
      <c r="E25" s="42" t="s">
        <v>6</v>
      </c>
      <c r="F25" s="42" t="s">
        <v>52</v>
      </c>
      <c r="G25" s="42" t="s">
        <v>53</v>
      </c>
      <c r="H25" s="43" t="s">
        <v>53</v>
      </c>
      <c r="I25" s="44"/>
    </row>
    <row r="26" spans="1:9" ht="25.5" x14ac:dyDescent="0.25">
      <c r="A26" s="120">
        <v>50</v>
      </c>
      <c r="B26" s="121">
        <v>377</v>
      </c>
      <c r="C26" s="121">
        <v>40</v>
      </c>
      <c r="D26" s="121">
        <v>0</v>
      </c>
      <c r="E26" s="42" t="s">
        <v>6</v>
      </c>
      <c r="F26" s="42" t="s">
        <v>8</v>
      </c>
      <c r="G26" s="42" t="s">
        <v>126</v>
      </c>
      <c r="H26" s="43" t="s">
        <v>126</v>
      </c>
      <c r="I26" s="44"/>
    </row>
    <row r="27" spans="1:9" ht="25.5" x14ac:dyDescent="0.25">
      <c r="A27" s="120">
        <v>50</v>
      </c>
      <c r="B27" s="121">
        <v>377</v>
      </c>
      <c r="C27" s="121">
        <v>49</v>
      </c>
      <c r="D27" s="121">
        <v>2</v>
      </c>
      <c r="E27" s="42" t="s">
        <v>6</v>
      </c>
      <c r="F27" s="42" t="s">
        <v>8</v>
      </c>
      <c r="G27" s="42" t="s">
        <v>9</v>
      </c>
      <c r="H27" s="43" t="s">
        <v>67</v>
      </c>
      <c r="I27" s="44"/>
    </row>
    <row r="28" spans="1:9" ht="25.5" x14ac:dyDescent="0.25">
      <c r="A28" s="120">
        <v>50</v>
      </c>
      <c r="B28" s="121">
        <v>377</v>
      </c>
      <c r="C28" s="121">
        <v>54</v>
      </c>
      <c r="D28" s="121">
        <v>0</v>
      </c>
      <c r="E28" s="42" t="s">
        <v>6</v>
      </c>
      <c r="F28" s="42" t="s">
        <v>8</v>
      </c>
      <c r="G28" s="42" t="s">
        <v>23</v>
      </c>
      <c r="H28" s="43" t="s">
        <v>23</v>
      </c>
      <c r="I28" s="44"/>
    </row>
    <row r="29" spans="1:9" ht="25.5" x14ac:dyDescent="0.25">
      <c r="A29" s="120">
        <v>50</v>
      </c>
      <c r="B29" s="121">
        <v>377</v>
      </c>
      <c r="C29" s="121">
        <v>82</v>
      </c>
      <c r="D29" s="121">
        <v>3</v>
      </c>
      <c r="E29" s="42" t="s">
        <v>6</v>
      </c>
      <c r="F29" s="42" t="s">
        <v>8</v>
      </c>
      <c r="G29" s="42" t="s">
        <v>18</v>
      </c>
      <c r="H29" s="43" t="s">
        <v>19</v>
      </c>
      <c r="I29" s="44"/>
    </row>
    <row r="30" spans="1:9" ht="15" x14ac:dyDescent="0.25">
      <c r="A30" s="120">
        <v>50</v>
      </c>
      <c r="B30" s="121">
        <v>604</v>
      </c>
      <c r="C30" s="121">
        <v>16</v>
      </c>
      <c r="D30" s="121">
        <v>6</v>
      </c>
      <c r="E30" s="42" t="s">
        <v>6</v>
      </c>
      <c r="F30" s="42" t="s">
        <v>1</v>
      </c>
      <c r="G30" s="42" t="s">
        <v>68</v>
      </c>
      <c r="H30" s="43" t="s">
        <v>10</v>
      </c>
      <c r="I30" s="44"/>
    </row>
    <row r="31" spans="1:9" ht="15" x14ac:dyDescent="0.25">
      <c r="A31" s="120">
        <v>50</v>
      </c>
      <c r="B31" s="121">
        <v>604</v>
      </c>
      <c r="C31" s="121">
        <v>16</v>
      </c>
      <c r="D31" s="121">
        <v>12</v>
      </c>
      <c r="E31" s="42" t="s">
        <v>6</v>
      </c>
      <c r="F31" s="42" t="s">
        <v>1</v>
      </c>
      <c r="G31" s="42" t="s">
        <v>68</v>
      </c>
      <c r="H31" s="43" t="s">
        <v>69</v>
      </c>
      <c r="I31" s="44"/>
    </row>
    <row r="32" spans="1:9" ht="15" x14ac:dyDescent="0.25">
      <c r="A32" s="120">
        <v>50</v>
      </c>
      <c r="B32" s="121">
        <v>604</v>
      </c>
      <c r="C32" s="121">
        <v>16</v>
      </c>
      <c r="D32" s="121">
        <v>26</v>
      </c>
      <c r="E32" s="42" t="s">
        <v>6</v>
      </c>
      <c r="F32" s="42" t="s">
        <v>1</v>
      </c>
      <c r="G32" s="42" t="s">
        <v>68</v>
      </c>
      <c r="H32" s="43" t="s">
        <v>70</v>
      </c>
      <c r="I32" s="44"/>
    </row>
    <row r="33" spans="1:9" ht="15" x14ac:dyDescent="0.25">
      <c r="A33" s="120">
        <v>50</v>
      </c>
      <c r="B33" s="121">
        <v>604</v>
      </c>
      <c r="C33" s="121">
        <v>16</v>
      </c>
      <c r="D33" s="121">
        <v>27</v>
      </c>
      <c r="E33" s="42" t="s">
        <v>6</v>
      </c>
      <c r="F33" s="42" t="s">
        <v>1</v>
      </c>
      <c r="G33" s="42" t="s">
        <v>68</v>
      </c>
      <c r="H33" s="43" t="s">
        <v>71</v>
      </c>
      <c r="I33" s="44"/>
    </row>
    <row r="34" spans="1:9" ht="15" x14ac:dyDescent="0.25">
      <c r="A34" s="120">
        <v>50</v>
      </c>
      <c r="B34" s="121">
        <v>604</v>
      </c>
      <c r="C34" s="121">
        <v>16</v>
      </c>
      <c r="D34" s="121">
        <v>28</v>
      </c>
      <c r="E34" s="42" t="s">
        <v>6</v>
      </c>
      <c r="F34" s="42" t="s">
        <v>1</v>
      </c>
      <c r="G34" s="42" t="s">
        <v>68</v>
      </c>
      <c r="H34" s="43" t="s">
        <v>72</v>
      </c>
      <c r="I34" s="44"/>
    </row>
    <row r="35" spans="1:9" ht="15" x14ac:dyDescent="0.25">
      <c r="A35" s="120">
        <v>50</v>
      </c>
      <c r="B35" s="121">
        <v>604</v>
      </c>
      <c r="C35" s="121">
        <v>16</v>
      </c>
      <c r="D35" s="121">
        <v>31</v>
      </c>
      <c r="E35" s="42" t="s">
        <v>6</v>
      </c>
      <c r="F35" s="42" t="s">
        <v>1</v>
      </c>
      <c r="G35" s="42" t="s">
        <v>68</v>
      </c>
      <c r="H35" s="43" t="s">
        <v>73</v>
      </c>
      <c r="I35" s="44"/>
    </row>
    <row r="36" spans="1:9" ht="15" x14ac:dyDescent="0.25">
      <c r="A36" s="120">
        <v>50</v>
      </c>
      <c r="B36" s="121">
        <v>604</v>
      </c>
      <c r="C36" s="121">
        <v>16</v>
      </c>
      <c r="D36" s="121">
        <v>32</v>
      </c>
      <c r="E36" s="42" t="s">
        <v>6</v>
      </c>
      <c r="F36" s="42" t="s">
        <v>1</v>
      </c>
      <c r="G36" s="42" t="s">
        <v>68</v>
      </c>
      <c r="H36" s="43" t="s">
        <v>74</v>
      </c>
      <c r="I36" s="44"/>
    </row>
    <row r="37" spans="1:9" ht="15" x14ac:dyDescent="0.25">
      <c r="A37" s="120">
        <v>50</v>
      </c>
      <c r="B37" s="121">
        <v>604</v>
      </c>
      <c r="C37" s="121">
        <v>16</v>
      </c>
      <c r="D37" s="121">
        <v>33</v>
      </c>
      <c r="E37" s="42" t="s">
        <v>6</v>
      </c>
      <c r="F37" s="42" t="s">
        <v>1</v>
      </c>
      <c r="G37" s="42" t="s">
        <v>68</v>
      </c>
      <c r="H37" s="43" t="s">
        <v>75</v>
      </c>
      <c r="I37" s="44"/>
    </row>
    <row r="38" spans="1:9" ht="15" x14ac:dyDescent="0.25">
      <c r="A38" s="120">
        <v>50</v>
      </c>
      <c r="B38" s="121">
        <v>604</v>
      </c>
      <c r="C38" s="121">
        <v>16</v>
      </c>
      <c r="D38" s="121">
        <v>43</v>
      </c>
      <c r="E38" s="42" t="s">
        <v>6</v>
      </c>
      <c r="F38" s="42" t="s">
        <v>1</v>
      </c>
      <c r="G38" s="42" t="s">
        <v>68</v>
      </c>
      <c r="H38" s="43" t="s">
        <v>76</v>
      </c>
      <c r="I38" s="44"/>
    </row>
    <row r="39" spans="1:9" ht="15" x14ac:dyDescent="0.25">
      <c r="A39" s="120">
        <v>50</v>
      </c>
      <c r="B39" s="121">
        <v>604</v>
      </c>
      <c r="C39" s="121">
        <v>16</v>
      </c>
      <c r="D39" s="121">
        <v>44</v>
      </c>
      <c r="E39" s="42" t="s">
        <v>6</v>
      </c>
      <c r="F39" s="42" t="s">
        <v>1</v>
      </c>
      <c r="G39" s="42" t="s">
        <v>68</v>
      </c>
      <c r="H39" s="43" t="s">
        <v>77</v>
      </c>
      <c r="I39" s="44"/>
    </row>
    <row r="40" spans="1:9" ht="15" x14ac:dyDescent="0.25">
      <c r="A40" s="120">
        <v>50</v>
      </c>
      <c r="B40" s="121">
        <v>604</v>
      </c>
      <c r="C40" s="121">
        <v>48</v>
      </c>
      <c r="D40" s="121">
        <v>21</v>
      </c>
      <c r="E40" s="42" t="s">
        <v>6</v>
      </c>
      <c r="F40" s="42" t="s">
        <v>1</v>
      </c>
      <c r="G40" s="42" t="s">
        <v>78</v>
      </c>
      <c r="H40" s="43" t="s">
        <v>79</v>
      </c>
      <c r="I40" s="44"/>
    </row>
    <row r="41" spans="1:9" ht="15" x14ac:dyDescent="0.25">
      <c r="A41" s="120">
        <v>50</v>
      </c>
      <c r="B41" s="121">
        <v>604</v>
      </c>
      <c r="C41" s="121">
        <v>48</v>
      </c>
      <c r="D41" s="121">
        <v>23</v>
      </c>
      <c r="E41" s="42" t="s">
        <v>6</v>
      </c>
      <c r="F41" s="42" t="s">
        <v>1</v>
      </c>
      <c r="G41" s="42" t="s">
        <v>78</v>
      </c>
      <c r="H41" s="43" t="s">
        <v>80</v>
      </c>
      <c r="I41" s="44"/>
    </row>
    <row r="42" spans="1:9" ht="25.5" x14ac:dyDescent="0.25">
      <c r="A42" s="120">
        <v>50</v>
      </c>
      <c r="B42" s="121">
        <v>604</v>
      </c>
      <c r="C42" s="121">
        <v>52</v>
      </c>
      <c r="D42" s="121">
        <v>27</v>
      </c>
      <c r="E42" s="42" t="s">
        <v>6</v>
      </c>
      <c r="F42" s="42" t="s">
        <v>1</v>
      </c>
      <c r="G42" s="42" t="s">
        <v>81</v>
      </c>
      <c r="H42" s="43" t="s">
        <v>82</v>
      </c>
      <c r="I42" s="44"/>
    </row>
    <row r="43" spans="1:9" ht="15" x14ac:dyDescent="0.25">
      <c r="A43" s="120">
        <v>50</v>
      </c>
      <c r="B43" s="121">
        <v>604</v>
      </c>
      <c r="C43" s="121">
        <v>52</v>
      </c>
      <c r="D43" s="121">
        <v>35</v>
      </c>
      <c r="E43" s="42" t="s">
        <v>6</v>
      </c>
      <c r="F43" s="42" t="s">
        <v>1</v>
      </c>
      <c r="G43" s="42" t="s">
        <v>81</v>
      </c>
      <c r="H43" s="43" t="s">
        <v>83</v>
      </c>
      <c r="I43" s="44"/>
    </row>
    <row r="44" spans="1:9" ht="25.5" x14ac:dyDescent="0.25">
      <c r="A44" s="120">
        <v>50</v>
      </c>
      <c r="B44" s="121">
        <v>604</v>
      </c>
      <c r="C44" s="121">
        <v>52</v>
      </c>
      <c r="D44" s="121">
        <v>42</v>
      </c>
      <c r="E44" s="42" t="s">
        <v>6</v>
      </c>
      <c r="F44" s="42" t="s">
        <v>1</v>
      </c>
      <c r="G44" s="42" t="s">
        <v>81</v>
      </c>
      <c r="H44" s="43" t="s">
        <v>84</v>
      </c>
      <c r="I44" s="44"/>
    </row>
    <row r="45" spans="1:9" ht="25.5" x14ac:dyDescent="0.25">
      <c r="A45" s="120">
        <v>50</v>
      </c>
      <c r="B45" s="121">
        <v>604</v>
      </c>
      <c r="C45" s="121">
        <v>52</v>
      </c>
      <c r="D45" s="121">
        <v>43</v>
      </c>
      <c r="E45" s="42" t="s">
        <v>6</v>
      </c>
      <c r="F45" s="42" t="s">
        <v>1</v>
      </c>
      <c r="G45" s="42" t="s">
        <v>81</v>
      </c>
      <c r="H45" s="43" t="s">
        <v>85</v>
      </c>
      <c r="I45" s="44"/>
    </row>
    <row r="46" spans="1:9" ht="15" x14ac:dyDescent="0.25">
      <c r="A46" s="120">
        <v>50</v>
      </c>
      <c r="B46" s="121">
        <v>604</v>
      </c>
      <c r="C46" s="121">
        <v>62</v>
      </c>
      <c r="D46" s="121">
        <v>42</v>
      </c>
      <c r="E46" s="42" t="s">
        <v>6</v>
      </c>
      <c r="F46" s="42" t="s">
        <v>1</v>
      </c>
      <c r="G46" s="42" t="s">
        <v>86</v>
      </c>
      <c r="H46" s="43" t="s">
        <v>87</v>
      </c>
      <c r="I46" s="44"/>
    </row>
    <row r="47" spans="1:9" ht="15" x14ac:dyDescent="0.25">
      <c r="A47" s="120">
        <v>50</v>
      </c>
      <c r="B47" s="121">
        <v>604</v>
      </c>
      <c r="C47" s="121">
        <v>62</v>
      </c>
      <c r="D47" s="121">
        <v>44</v>
      </c>
      <c r="E47" s="42" t="s">
        <v>6</v>
      </c>
      <c r="F47" s="42" t="s">
        <v>1</v>
      </c>
      <c r="G47" s="42" t="s">
        <v>86</v>
      </c>
      <c r="H47" s="43" t="s">
        <v>88</v>
      </c>
      <c r="I47" s="44"/>
    </row>
    <row r="48" spans="1:9" ht="15" x14ac:dyDescent="0.25">
      <c r="A48" s="120">
        <v>50</v>
      </c>
      <c r="B48" s="121">
        <v>604</v>
      </c>
      <c r="C48" s="121">
        <v>62</v>
      </c>
      <c r="D48" s="121">
        <v>45</v>
      </c>
      <c r="E48" s="42" t="s">
        <v>6</v>
      </c>
      <c r="F48" s="42" t="s">
        <v>1</v>
      </c>
      <c r="G48" s="42" t="s">
        <v>86</v>
      </c>
      <c r="H48" s="43" t="s">
        <v>89</v>
      </c>
      <c r="I48" s="44"/>
    </row>
    <row r="49" spans="1:9" ht="15" x14ac:dyDescent="0.25">
      <c r="A49" s="120">
        <v>50</v>
      </c>
      <c r="B49" s="121">
        <v>604</v>
      </c>
      <c r="C49" s="121">
        <v>62</v>
      </c>
      <c r="D49" s="121">
        <v>49</v>
      </c>
      <c r="E49" s="42" t="s">
        <v>6</v>
      </c>
      <c r="F49" s="42" t="s">
        <v>1</v>
      </c>
      <c r="G49" s="42" t="s">
        <v>86</v>
      </c>
      <c r="H49" s="43" t="s">
        <v>90</v>
      </c>
      <c r="I49" s="44"/>
    </row>
    <row r="50" spans="1:9" ht="15" x14ac:dyDescent="0.25">
      <c r="A50" s="120">
        <v>50</v>
      </c>
      <c r="B50" s="121">
        <v>604</v>
      </c>
      <c r="C50" s="121">
        <v>63</v>
      </c>
      <c r="D50" s="121">
        <v>26</v>
      </c>
      <c r="E50" s="42" t="s">
        <v>6</v>
      </c>
      <c r="F50" s="42" t="s">
        <v>1</v>
      </c>
      <c r="G50" s="42" t="s">
        <v>91</v>
      </c>
      <c r="H50" s="43" t="s">
        <v>92</v>
      </c>
      <c r="I50" s="44"/>
    </row>
    <row r="51" spans="1:9" ht="15" x14ac:dyDescent="0.25">
      <c r="A51" s="120">
        <v>50</v>
      </c>
      <c r="B51" s="121">
        <v>604</v>
      </c>
      <c r="C51" s="121">
        <v>63</v>
      </c>
      <c r="D51" s="121">
        <v>50</v>
      </c>
      <c r="E51" s="42" t="s">
        <v>6</v>
      </c>
      <c r="F51" s="42" t="s">
        <v>1</v>
      </c>
      <c r="G51" s="42" t="s">
        <v>91</v>
      </c>
      <c r="H51" s="43" t="s">
        <v>93</v>
      </c>
      <c r="I51" s="44"/>
    </row>
    <row r="52" spans="1:9" ht="25.5" x14ac:dyDescent="0.25">
      <c r="A52" s="120">
        <v>50</v>
      </c>
      <c r="B52" s="121">
        <v>669</v>
      </c>
      <c r="C52" s="121">
        <v>16</v>
      </c>
      <c r="D52" s="121">
        <v>0</v>
      </c>
      <c r="E52" s="42" t="s">
        <v>6</v>
      </c>
      <c r="F52" s="42" t="s">
        <v>94</v>
      </c>
      <c r="G52" s="42" t="s">
        <v>95</v>
      </c>
      <c r="H52" s="43" t="s">
        <v>95</v>
      </c>
      <c r="I52" s="44"/>
    </row>
    <row r="53" spans="1:9" ht="26.25" thickBot="1" x14ac:dyDescent="0.3">
      <c r="A53" s="122">
        <v>80</v>
      </c>
      <c r="B53" s="123">
        <v>919</v>
      </c>
      <c r="C53" s="123">
        <v>17</v>
      </c>
      <c r="D53" s="123">
        <v>0</v>
      </c>
      <c r="E53" s="62" t="s">
        <v>3</v>
      </c>
      <c r="F53" s="62" t="s">
        <v>96</v>
      </c>
      <c r="G53" s="62" t="s">
        <v>97</v>
      </c>
      <c r="H53" s="63" t="s">
        <v>97</v>
      </c>
      <c r="I53" s="44"/>
    </row>
    <row r="54" spans="1:9" ht="15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15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t="15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t="15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ht="15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ht="15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ht="15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ht="15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ht="15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ht="15" x14ac:dyDescent="0.25">
      <c r="A63" s="1"/>
      <c r="B63" s="1"/>
      <c r="C63" s="1"/>
      <c r="D63" s="1"/>
      <c r="E63" s="1"/>
      <c r="F63" s="1"/>
      <c r="G63" s="1"/>
      <c r="H63" s="1"/>
      <c r="I63" s="1"/>
    </row>
  </sheetData>
  <sortState ref="A7:H53">
    <sortCondition ref="A7:A53"/>
    <sortCondition ref="B7:B53"/>
    <sortCondition ref="C7:C53"/>
  </sortState>
  <mergeCells count="7">
    <mergeCell ref="C6:D6"/>
    <mergeCell ref="E6:H6"/>
    <mergeCell ref="A1:H1"/>
    <mergeCell ref="A2:H2"/>
    <mergeCell ref="A3:H3"/>
    <mergeCell ref="A4:H4"/>
    <mergeCell ref="A5:G5"/>
  </mergeCells>
  <conditionalFormatting sqref="I1:I1048576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Obras</vt:lpstr>
      <vt:lpstr>Bs y Serv ok</vt:lpstr>
      <vt:lpstr>Referencias</vt:lpstr>
      <vt:lpstr>'Bs y Serv ok'!Área_de_impresión</vt:lpstr>
      <vt:lpstr>Obras!Área_de_impresión</vt:lpstr>
      <vt:lpstr>Obras!Títulos_a_imprimir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Heyaca</dc:creator>
  <cp:lastModifiedBy>Cecilia Heyaca</cp:lastModifiedBy>
  <cp:lastPrinted>2026-09-22T15:54:14Z</cp:lastPrinted>
  <dcterms:created xsi:type="dcterms:W3CDTF">2025-09-05T17:55:06Z</dcterms:created>
  <dcterms:modified xsi:type="dcterms:W3CDTF">2026-09-22T16:16:06Z</dcterms:modified>
</cp:coreProperties>
</file>