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B:\ONP\documentos\presutexto\proy2025\ley\pdf\planillas_anexas\capitulo1\"/>
    </mc:Choice>
  </mc:AlternateContent>
  <xr:revisionPtr revIDLastSave="0" documentId="13_ncr:1_{FE51AB88-8032-45D6-A896-A378B4CFF66F}" xr6:coauthVersionLast="47" xr6:coauthVersionMax="47" xr10:uidLastSave="{00000000-0000-0000-0000-000000000000}"/>
  <bookViews>
    <workbookView xWindow="-120" yWindow="-120" windowWidth="29040" windowHeight="15990" tabRatio="643" xr2:uid="{00000000-000D-0000-FFFF-FFFF00000000}"/>
  </bookViews>
  <sheets>
    <sheet name="2025" sheetId="8" r:id="rId1"/>
  </sheets>
  <definedNames>
    <definedName name="_xlnm.Print_Titles" localSheetId="0">'2025'!$A:$A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8" l="1"/>
  <c r="D10" i="8"/>
  <c r="C10" i="8"/>
  <c r="G56" i="8" l="1"/>
  <c r="G54" i="8" s="1"/>
  <c r="G48" i="8"/>
  <c r="G46" i="8" s="1"/>
  <c r="G15" i="8"/>
  <c r="G10" i="8"/>
  <c r="G4" i="8" s="1"/>
  <c r="F56" i="8"/>
  <c r="E56" i="8"/>
  <c r="D56" i="8"/>
  <c r="D54" i="8" s="1"/>
  <c r="C56" i="8"/>
  <c r="C54" i="8" s="1"/>
  <c r="F35" i="8"/>
  <c r="E35" i="8"/>
  <c r="D35" i="8"/>
  <c r="C35" i="8"/>
  <c r="D31" i="8"/>
  <c r="C31" i="8"/>
  <c r="F31" i="8"/>
  <c r="E31" i="8"/>
  <c r="F10" i="8"/>
  <c r="B56" i="8"/>
  <c r="B48" i="8"/>
  <c r="B35" i="8"/>
  <c r="B31" i="8"/>
  <c r="B10" i="8"/>
  <c r="G35" i="8"/>
  <c r="G31" i="8"/>
  <c r="G29" i="8" l="1"/>
  <c r="G41" i="8" s="1"/>
  <c r="G44" i="8"/>
  <c r="G42" i="8"/>
  <c r="F54" i="8"/>
  <c r="C4" i="8"/>
  <c r="B29" i="8"/>
  <c r="E4" i="8"/>
  <c r="D48" i="8"/>
  <c r="D46" i="8" s="1"/>
  <c r="D44" i="8" s="1"/>
  <c r="D15" i="8"/>
  <c r="D42" i="8" s="1"/>
  <c r="E15" i="8"/>
  <c r="E42" i="8" s="1"/>
  <c r="F48" i="8"/>
  <c r="F46" i="8" s="1"/>
  <c r="F44" i="8" s="1"/>
  <c r="C15" i="8"/>
  <c r="C42" i="8" s="1"/>
  <c r="E54" i="8"/>
  <c r="E48" i="8"/>
  <c r="E46" i="8" s="1"/>
  <c r="F15" i="8"/>
  <c r="F42" i="8" s="1"/>
  <c r="D4" i="8"/>
  <c r="C48" i="8"/>
  <c r="C46" i="8" s="1"/>
  <c r="C44" i="8" s="1"/>
  <c r="E29" i="8"/>
  <c r="F29" i="8"/>
  <c r="C29" i="8"/>
  <c r="D29" i="8"/>
  <c r="F4" i="8"/>
  <c r="B54" i="8"/>
  <c r="B46" i="8"/>
  <c r="B44" i="8" s="1"/>
  <c r="B15" i="8"/>
  <c r="B42" i="8" s="1"/>
  <c r="B4" i="8"/>
  <c r="G27" i="8"/>
  <c r="E44" i="8" l="1"/>
  <c r="B41" i="8"/>
  <c r="C27" i="8"/>
  <c r="C39" i="8" s="1"/>
  <c r="G39" i="8"/>
  <c r="C41" i="8"/>
  <c r="F41" i="8"/>
  <c r="F27" i="8"/>
  <c r="F39" i="8" s="1"/>
  <c r="E41" i="8"/>
  <c r="E27" i="8"/>
  <c r="E39" i="8" s="1"/>
  <c r="D41" i="8"/>
  <c r="D27" i="8"/>
  <c r="D39" i="8" s="1"/>
  <c r="B27" i="8"/>
  <c r="B39" i="8" s="1"/>
</calcChain>
</file>

<file path=xl/sharedStrings.xml><?xml version="1.0" encoding="utf-8"?>
<sst xmlns="http://schemas.openxmlformats.org/spreadsheetml/2006/main" count="55" uniqueCount="54">
  <si>
    <t>CONCEPTO</t>
  </si>
  <si>
    <t>I - INGRESOS CORRIENTES</t>
  </si>
  <si>
    <t xml:space="preserve">     Transferencias Corrientes</t>
  </si>
  <si>
    <t>II - GASTOS CORRIENTES</t>
  </si>
  <si>
    <t xml:space="preserve">     Bienes y Servicios</t>
  </si>
  <si>
    <t xml:space="preserve">     Impuestos Indirectos</t>
  </si>
  <si>
    <t xml:space="preserve">     Previsiones</t>
  </si>
  <si>
    <t xml:space="preserve">     Impuestos Directos</t>
  </si>
  <si>
    <t xml:space="preserve">     Otros</t>
  </si>
  <si>
    <t>IV - INGRESOS DE CAPITAL</t>
  </si>
  <si>
    <t xml:space="preserve">     Otros Ingresos de Capital</t>
  </si>
  <si>
    <t>V - GASTOS DE CAPITAL</t>
  </si>
  <si>
    <t xml:space="preserve">     Incremento del Patrimonio </t>
  </si>
  <si>
    <t xml:space="preserve">     Disminución del Patrimonio</t>
  </si>
  <si>
    <t xml:space="preserve">     Rentas de la Propiedad</t>
  </si>
  <si>
    <t xml:space="preserve">     Remuneraciones</t>
  </si>
  <si>
    <t xml:space="preserve">       .Otros (incluye increm.deprec.y amort.)</t>
  </si>
  <si>
    <t xml:space="preserve">     Transferencias de Capital</t>
  </si>
  <si>
    <t xml:space="preserve">     Venta y/o Desincorporación de Activos</t>
  </si>
  <si>
    <t xml:space="preserve">       .Incremento de Otros Pasivos</t>
  </si>
  <si>
    <t xml:space="preserve">     Endeudamiento e Incremento de Otros Pasivos</t>
  </si>
  <si>
    <t xml:space="preserve">       .Disminución de Otros Pasivos</t>
  </si>
  <si>
    <t xml:space="preserve">       .Transferencias de la Adm. Nacional</t>
  </si>
  <si>
    <t xml:space="preserve">     Amort.de Deuda y Disminución de Otros Pasivos</t>
  </si>
  <si>
    <t xml:space="preserve">     Intereses en Moneda Nacional</t>
  </si>
  <si>
    <t xml:space="preserve">     Intereses en Moneda Extranjera</t>
  </si>
  <si>
    <t>III - RESULTADO ECONÓMICO (I-II)</t>
  </si>
  <si>
    <t xml:space="preserve">       .Endeudamiento en Moneda Nacional</t>
  </si>
  <si>
    <t xml:space="preserve">       .Endeudamiento en Moneda Extranjera</t>
  </si>
  <si>
    <t xml:space="preserve">       .Amortización en Moneda Nacional</t>
  </si>
  <si>
    <t xml:space="preserve">       .Amortización en Moneda Extranjera</t>
  </si>
  <si>
    <t xml:space="preserve">     Aumento de la Inversión Financiera</t>
  </si>
  <si>
    <t xml:space="preserve">     Disminución de la Inversión Financiera</t>
  </si>
  <si>
    <t xml:space="preserve">     Ingresos Impositivos</t>
  </si>
  <si>
    <t xml:space="preserve">     Ingresos no Impositivos</t>
  </si>
  <si>
    <t xml:space="preserve">     Venta de Bienes y Servicios</t>
  </si>
  <si>
    <t xml:space="preserve">     Contrib. de la Seguridad Social</t>
  </si>
  <si>
    <t xml:space="preserve">          Tesoro Nacional</t>
  </si>
  <si>
    <t xml:space="preserve">          Otros</t>
  </si>
  <si>
    <t xml:space="preserve">     Otros Ingresos Corrientes</t>
  </si>
  <si>
    <t xml:space="preserve">     Depreciación y Amortización</t>
  </si>
  <si>
    <t>VI - RESULTADO FINANCIERO (III+IV-V)</t>
  </si>
  <si>
    <t xml:space="preserve">     TOTAL INGRESOS</t>
  </si>
  <si>
    <t xml:space="preserve">     TOTAL GASTOS</t>
  </si>
  <si>
    <t>VII - FINANCIAMIENTO (VIII-IX)</t>
  </si>
  <si>
    <t>VIII - FUENTES FINANCIERAS</t>
  </si>
  <si>
    <t>IX - APLICACIONES FINANCIERAS</t>
  </si>
  <si>
    <t>AFIP</t>
  </si>
  <si>
    <t>CNAD</t>
  </si>
  <si>
    <t>INAMU</t>
  </si>
  <si>
    <t>INCAA</t>
  </si>
  <si>
    <t>UESTEE</t>
  </si>
  <si>
    <t>INSSJP</t>
  </si>
  <si>
    <t xml:space="preserve">     Inversión Real Directa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</si>
</sst>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Helvetica"/>
      <family val="2"/>
    </font>
    <font>
      <sz val="12"/>
      <name val="Helvetic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37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left"/>
    </xf>
    <xf numFmtId="164" fontId="0" fillId="0" borderId="1" xfId="0" applyNumberFormat="1" applyBorder="1"/>
    <xf numFmtId="164" fontId="2" fillId="0" borderId="1" xfId="0" applyNumberFormat="1" applyFont="1" applyBorder="1"/>
    <xf numFmtId="164" fontId="1" fillId="0" borderId="1" xfId="0" applyNumberFormat="1" applyFont="1" applyBorder="1"/>
    <xf numFmtId="164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60"/>
  <sheetViews>
    <sheetView showGridLines="0" tabSelected="1" zoomScaleNormal="100" workbookViewId="0">
      <selection activeCell="B3" sqref="B3"/>
    </sheetView>
  </sheetViews>
  <sheetFormatPr baseColWidth="10" defaultColWidth="11.42578125" defaultRowHeight="12.75" x14ac:dyDescent="0.2"/>
  <cols>
    <col min="1" max="1" width="44.5703125" bestFit="1" customWidth="1"/>
    <col min="2" max="2" width="13.7109375" bestFit="1" customWidth="1"/>
    <col min="3" max="3" width="12.7109375" bestFit="1" customWidth="1"/>
    <col min="4" max="4" width="11.7109375" bestFit="1" customWidth="1"/>
    <col min="5" max="5" width="12" bestFit="1" customWidth="1"/>
    <col min="6" max="6" width="13.7109375" customWidth="1"/>
    <col min="7" max="7" width="12.7109375" customWidth="1"/>
  </cols>
  <sheetData>
    <row r="1" spans="1:7" s="10" customFormat="1" ht="15.75" x14ac:dyDescent="0.25">
      <c r="A1" s="9"/>
      <c r="B1" s="9"/>
      <c r="C1" s="9"/>
      <c r="D1" s="9"/>
      <c r="E1" s="9"/>
      <c r="F1" s="9"/>
      <c r="G1" s="9"/>
    </row>
    <row r="2" spans="1:7" ht="25.5" customHeight="1" x14ac:dyDescent="0.2">
      <c r="A2" s="4" t="s">
        <v>0</v>
      </c>
      <c r="B2" s="4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</row>
    <row r="3" spans="1:7" x14ac:dyDescent="0.2">
      <c r="A3" s="5"/>
      <c r="B3" s="1"/>
      <c r="C3" s="1"/>
      <c r="D3" s="1"/>
      <c r="E3" s="1"/>
      <c r="F3" s="1"/>
      <c r="G3" s="1"/>
    </row>
    <row r="4" spans="1:7" x14ac:dyDescent="0.2">
      <c r="A4" s="2" t="s">
        <v>1</v>
      </c>
      <c r="B4" s="12">
        <f>SUM(B5:B10)+B13</f>
        <v>2976799.8000000003</v>
      </c>
      <c r="C4" s="12">
        <f t="shared" ref="C4:G4" si="0">SUM(C5:C10)+C13</f>
        <v>2336.3000000000002</v>
      </c>
      <c r="D4" s="12">
        <f t="shared" si="0"/>
        <v>1907.1000000000001</v>
      </c>
      <c r="E4" s="12">
        <f t="shared" si="0"/>
        <v>33272.9</v>
      </c>
      <c r="F4" s="12">
        <f t="shared" si="0"/>
        <v>410</v>
      </c>
      <c r="G4" s="12">
        <f t="shared" si="0"/>
        <v>7888720.6000000006</v>
      </c>
    </row>
    <row r="5" spans="1:7" x14ac:dyDescent="0.2">
      <c r="A5" s="2" t="s">
        <v>33</v>
      </c>
      <c r="B5" s="12">
        <v>2515994.1</v>
      </c>
      <c r="C5" s="12">
        <v>0</v>
      </c>
      <c r="D5" s="12">
        <v>1404.7</v>
      </c>
      <c r="E5" s="12">
        <v>31866.9</v>
      </c>
      <c r="F5" s="12">
        <v>0</v>
      </c>
      <c r="G5" s="12">
        <v>0</v>
      </c>
    </row>
    <row r="6" spans="1:7" x14ac:dyDescent="0.2">
      <c r="A6" s="2" t="s">
        <v>34</v>
      </c>
      <c r="B6" s="12">
        <v>135834.70000000001</v>
      </c>
      <c r="C6" s="12">
        <v>0</v>
      </c>
      <c r="D6" s="12">
        <v>104.4</v>
      </c>
      <c r="E6" s="12">
        <v>1400</v>
      </c>
      <c r="F6" s="12">
        <v>0</v>
      </c>
      <c r="G6" s="12">
        <v>3783</v>
      </c>
    </row>
    <row r="7" spans="1:7" x14ac:dyDescent="0.2">
      <c r="A7" s="2" t="s">
        <v>35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</row>
    <row r="8" spans="1:7" x14ac:dyDescent="0.2">
      <c r="A8" s="2" t="s">
        <v>36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5004869.7</v>
      </c>
    </row>
    <row r="9" spans="1:7" x14ac:dyDescent="0.2">
      <c r="A9" s="2" t="s">
        <v>14</v>
      </c>
      <c r="B9" s="12">
        <v>24153.4</v>
      </c>
      <c r="C9" s="12">
        <v>0</v>
      </c>
      <c r="D9" s="12">
        <v>48.8</v>
      </c>
      <c r="E9" s="12">
        <v>6</v>
      </c>
      <c r="F9" s="12">
        <v>0</v>
      </c>
      <c r="G9" s="12">
        <v>0</v>
      </c>
    </row>
    <row r="10" spans="1:7" x14ac:dyDescent="0.2">
      <c r="A10" s="2" t="s">
        <v>2</v>
      </c>
      <c r="B10" s="12">
        <f>SUM(B11:B12)</f>
        <v>300817.59999999998</v>
      </c>
      <c r="C10" s="12">
        <f>SUM(C11:C12)</f>
        <v>2336.3000000000002</v>
      </c>
      <c r="D10" s="12">
        <f>SUM(D11:D12)</f>
        <v>349.2</v>
      </c>
      <c r="E10" s="12">
        <f>SUM(E11:E12)</f>
        <v>0</v>
      </c>
      <c r="F10" s="12">
        <f t="shared" ref="F10" si="1">SUM(F11:F12)</f>
        <v>410</v>
      </c>
      <c r="G10" s="12">
        <f t="shared" ref="G10" si="2">SUM(G11:G12)</f>
        <v>2880067.9000000004</v>
      </c>
    </row>
    <row r="11" spans="1:7" x14ac:dyDescent="0.2">
      <c r="A11" s="2" t="s">
        <v>37</v>
      </c>
      <c r="B11" s="12">
        <v>0</v>
      </c>
      <c r="C11" s="12">
        <v>2336.3000000000002</v>
      </c>
      <c r="D11" s="12">
        <v>327</v>
      </c>
      <c r="E11" s="12">
        <v>0</v>
      </c>
      <c r="F11" s="12">
        <v>410</v>
      </c>
      <c r="G11" s="12">
        <v>1402788.8</v>
      </c>
    </row>
    <row r="12" spans="1:7" x14ac:dyDescent="0.2">
      <c r="A12" s="6" t="s">
        <v>38</v>
      </c>
      <c r="B12" s="12">
        <v>300817.59999999998</v>
      </c>
      <c r="C12" s="12">
        <v>0</v>
      </c>
      <c r="D12" s="12">
        <v>22.2</v>
      </c>
      <c r="E12" s="12">
        <v>0</v>
      </c>
      <c r="F12" s="12">
        <v>0</v>
      </c>
      <c r="G12" s="12">
        <v>1477279.1</v>
      </c>
    </row>
    <row r="13" spans="1:7" x14ac:dyDescent="0.2">
      <c r="A13" s="2" t="s">
        <v>39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</row>
    <row r="14" spans="1:7" x14ac:dyDescent="0.2">
      <c r="A14" s="2"/>
      <c r="B14" s="12"/>
      <c r="C14" s="12"/>
      <c r="D14" s="12"/>
      <c r="E14" s="12"/>
      <c r="F14" s="12"/>
      <c r="G14" s="12"/>
    </row>
    <row r="15" spans="1:7" x14ac:dyDescent="0.2">
      <c r="A15" s="2" t="s">
        <v>3</v>
      </c>
      <c r="B15" s="12">
        <f>SUM(B16:B25)</f>
        <v>2364156.9000000004</v>
      </c>
      <c r="C15" s="12">
        <f t="shared" ref="C15:F15" si="3">SUM(C16:C25)</f>
        <v>2137.1999999999998</v>
      </c>
      <c r="D15" s="12">
        <f t="shared" si="3"/>
        <v>1862.7</v>
      </c>
      <c r="E15" s="12">
        <f t="shared" si="3"/>
        <v>23200</v>
      </c>
      <c r="F15" s="12">
        <f t="shared" si="3"/>
        <v>592</v>
      </c>
      <c r="G15" s="12">
        <f t="shared" ref="G15" si="4">SUM(G16:G25)</f>
        <v>7880543.0999999996</v>
      </c>
    </row>
    <row r="16" spans="1:7" x14ac:dyDescent="0.2">
      <c r="A16" s="2" t="s">
        <v>15</v>
      </c>
      <c r="B16" s="12">
        <v>2100000</v>
      </c>
      <c r="C16" s="12">
        <v>1000</v>
      </c>
      <c r="D16" s="12">
        <v>666</v>
      </c>
      <c r="E16" s="12">
        <v>14500</v>
      </c>
      <c r="F16" s="12">
        <v>500</v>
      </c>
      <c r="G16" s="12">
        <v>636169.1</v>
      </c>
    </row>
    <row r="17" spans="1:7" x14ac:dyDescent="0.2">
      <c r="A17" s="2" t="s">
        <v>4</v>
      </c>
      <c r="B17" s="12">
        <v>200000</v>
      </c>
      <c r="C17" s="12">
        <v>856</v>
      </c>
      <c r="D17" s="12">
        <v>111</v>
      </c>
      <c r="E17" s="12">
        <v>2300</v>
      </c>
      <c r="F17" s="12">
        <v>90</v>
      </c>
      <c r="G17" s="12">
        <v>313702</v>
      </c>
    </row>
    <row r="18" spans="1:7" x14ac:dyDescent="0.2">
      <c r="A18" s="2" t="s">
        <v>5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</row>
    <row r="19" spans="1:7" x14ac:dyDescent="0.2">
      <c r="A19" s="2" t="s">
        <v>40</v>
      </c>
      <c r="B19" s="12">
        <v>51347.199999999997</v>
      </c>
      <c r="C19" s="12">
        <v>0</v>
      </c>
      <c r="D19" s="12">
        <v>0</v>
      </c>
      <c r="E19" s="12">
        <v>0</v>
      </c>
      <c r="F19" s="12">
        <v>2</v>
      </c>
      <c r="G19" s="12">
        <v>0</v>
      </c>
    </row>
    <row r="20" spans="1:7" x14ac:dyDescent="0.2">
      <c r="A20" s="2" t="s">
        <v>6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</row>
    <row r="21" spans="1:7" x14ac:dyDescent="0.2">
      <c r="A21" s="2" t="s">
        <v>24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</row>
    <row r="22" spans="1:7" x14ac:dyDescent="0.2">
      <c r="A22" s="2" t="s">
        <v>25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</row>
    <row r="23" spans="1:7" x14ac:dyDescent="0.2">
      <c r="A23" s="6" t="s">
        <v>2</v>
      </c>
      <c r="B23" s="12">
        <v>3354.6</v>
      </c>
      <c r="C23" s="12">
        <v>281.2</v>
      </c>
      <c r="D23" s="12">
        <v>915.5</v>
      </c>
      <c r="E23" s="12">
        <v>6400</v>
      </c>
      <c r="F23" s="12">
        <v>0</v>
      </c>
      <c r="G23" s="12">
        <v>6930672</v>
      </c>
    </row>
    <row r="24" spans="1:7" x14ac:dyDescent="0.2">
      <c r="A24" s="11" t="s">
        <v>7</v>
      </c>
      <c r="B24" s="12">
        <v>21.7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</row>
    <row r="25" spans="1:7" x14ac:dyDescent="0.2">
      <c r="A25" s="6" t="s">
        <v>8</v>
      </c>
      <c r="B25" s="12">
        <v>9433.4</v>
      </c>
      <c r="C25" s="12">
        <v>0</v>
      </c>
      <c r="D25" s="12">
        <v>170.2</v>
      </c>
      <c r="E25" s="12">
        <v>0</v>
      </c>
      <c r="F25" s="12">
        <v>0</v>
      </c>
      <c r="G25" s="12">
        <v>0</v>
      </c>
    </row>
    <row r="26" spans="1:7" x14ac:dyDescent="0.2">
      <c r="A26" s="2"/>
      <c r="B26" s="12"/>
      <c r="C26" s="12"/>
      <c r="D26" s="12"/>
      <c r="E26" s="12"/>
      <c r="F26" s="12"/>
      <c r="G26" s="12"/>
    </row>
    <row r="27" spans="1:7" x14ac:dyDescent="0.2">
      <c r="A27" s="7" t="s">
        <v>26</v>
      </c>
      <c r="B27" s="13">
        <f>+B4-B15</f>
        <v>612642.89999999991</v>
      </c>
      <c r="C27" s="13">
        <f t="shared" ref="C27:F27" si="5">+C4-C15</f>
        <v>199.10000000000036</v>
      </c>
      <c r="D27" s="13">
        <f t="shared" si="5"/>
        <v>44.400000000000091</v>
      </c>
      <c r="E27" s="13">
        <f t="shared" si="5"/>
        <v>10072.900000000001</v>
      </c>
      <c r="F27" s="13">
        <f t="shared" si="5"/>
        <v>-182</v>
      </c>
      <c r="G27" s="13">
        <f t="shared" ref="G27" si="6">+G4-G15</f>
        <v>8177.5000000009313</v>
      </c>
    </row>
    <row r="28" spans="1:7" x14ac:dyDescent="0.2">
      <c r="A28" s="2"/>
      <c r="B28" s="12"/>
      <c r="C28" s="12"/>
      <c r="D28" s="12"/>
      <c r="E28" s="12"/>
      <c r="F28" s="12"/>
      <c r="G28" s="12"/>
    </row>
    <row r="29" spans="1:7" x14ac:dyDescent="0.2">
      <c r="A29" s="2" t="s">
        <v>9</v>
      </c>
      <c r="B29" s="12">
        <f>SUM(B30:B31)</f>
        <v>51347.199999999997</v>
      </c>
      <c r="C29" s="12">
        <f t="shared" ref="C29:F29" si="7">SUM(C30:C31)</f>
        <v>0</v>
      </c>
      <c r="D29" s="12">
        <f t="shared" si="7"/>
        <v>0</v>
      </c>
      <c r="E29" s="12">
        <f t="shared" si="7"/>
        <v>0</v>
      </c>
      <c r="F29" s="12">
        <f t="shared" si="7"/>
        <v>2</v>
      </c>
      <c r="G29" s="12">
        <f t="shared" ref="G29" si="8">SUM(G30:G31)</f>
        <v>414.8</v>
      </c>
    </row>
    <row r="30" spans="1:7" x14ac:dyDescent="0.2">
      <c r="A30" s="3" t="s">
        <v>18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</row>
    <row r="31" spans="1:7" x14ac:dyDescent="0.2">
      <c r="A31" s="6" t="s">
        <v>10</v>
      </c>
      <c r="B31" s="12">
        <f>SUM(B32:B33)</f>
        <v>51347.199999999997</v>
      </c>
      <c r="C31" s="12">
        <f t="shared" ref="C31:F31" si="9">SUM(C32:C33)</f>
        <v>0</v>
      </c>
      <c r="D31" s="12">
        <f t="shared" si="9"/>
        <v>0</v>
      </c>
      <c r="E31" s="12">
        <f t="shared" si="9"/>
        <v>0</v>
      </c>
      <c r="F31" s="12">
        <f t="shared" si="9"/>
        <v>2</v>
      </c>
      <c r="G31" s="12">
        <f t="shared" ref="G31" si="10">SUM(G32:G33)</f>
        <v>414.8</v>
      </c>
    </row>
    <row r="32" spans="1:7" x14ac:dyDescent="0.2">
      <c r="A32" s="2" t="s">
        <v>22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414.8</v>
      </c>
    </row>
    <row r="33" spans="1:7" x14ac:dyDescent="0.2">
      <c r="A33" s="2" t="s">
        <v>16</v>
      </c>
      <c r="B33" s="12">
        <v>51347.199999999997</v>
      </c>
      <c r="C33" s="12">
        <v>0</v>
      </c>
      <c r="D33" s="12">
        <v>0</v>
      </c>
      <c r="E33" s="12">
        <v>0</v>
      </c>
      <c r="F33" s="12">
        <v>2</v>
      </c>
      <c r="G33" s="12">
        <v>0</v>
      </c>
    </row>
    <row r="34" spans="1:7" x14ac:dyDescent="0.2">
      <c r="A34" s="2"/>
      <c r="B34" s="12"/>
      <c r="C34" s="12"/>
      <c r="D34" s="12"/>
      <c r="E34" s="12"/>
      <c r="F34" s="12"/>
      <c r="G34" s="12"/>
    </row>
    <row r="35" spans="1:7" x14ac:dyDescent="0.2">
      <c r="A35" s="2" t="s">
        <v>11</v>
      </c>
      <c r="B35" s="12">
        <f>SUM(B36:B37)</f>
        <v>100000</v>
      </c>
      <c r="C35" s="12">
        <f t="shared" ref="C35:F35" si="11">SUM(C36:C37)</f>
        <v>47.8</v>
      </c>
      <c r="D35" s="12">
        <f t="shared" si="11"/>
        <v>44.4</v>
      </c>
      <c r="E35" s="12">
        <f t="shared" si="11"/>
        <v>100</v>
      </c>
      <c r="F35" s="12">
        <f t="shared" si="11"/>
        <v>0</v>
      </c>
      <c r="G35" s="12">
        <f t="shared" ref="G35" si="12">SUM(G36:G37)</f>
        <v>8592.2999999999993</v>
      </c>
    </row>
    <row r="36" spans="1:7" x14ac:dyDescent="0.2">
      <c r="A36" s="2" t="s">
        <v>53</v>
      </c>
      <c r="B36" s="12">
        <v>100000</v>
      </c>
      <c r="C36" s="12">
        <v>47.8</v>
      </c>
      <c r="D36" s="12">
        <v>44.4</v>
      </c>
      <c r="E36" s="12">
        <v>100</v>
      </c>
      <c r="F36" s="12">
        <v>0</v>
      </c>
      <c r="G36" s="12">
        <v>8592.2999999999993</v>
      </c>
    </row>
    <row r="37" spans="1:7" x14ac:dyDescent="0.2">
      <c r="A37" s="2" t="s">
        <v>17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</row>
    <row r="38" spans="1:7" x14ac:dyDescent="0.2">
      <c r="A38" s="6"/>
      <c r="B38" s="12"/>
      <c r="C38" s="12"/>
      <c r="D38" s="12"/>
      <c r="E38" s="12"/>
      <c r="F38" s="12"/>
      <c r="G38" s="12"/>
    </row>
    <row r="39" spans="1:7" x14ac:dyDescent="0.2">
      <c r="A39" s="7" t="s">
        <v>41</v>
      </c>
      <c r="B39" s="14">
        <f>+B27+B29-B35</f>
        <v>563990.09999999986</v>
      </c>
      <c r="C39" s="14">
        <f t="shared" ref="C39:F39" si="13">+C27+C29-C35</f>
        <v>151.30000000000035</v>
      </c>
      <c r="D39" s="14">
        <f t="shared" si="13"/>
        <v>9.2370555648813024E-14</v>
      </c>
      <c r="E39" s="14">
        <f t="shared" si="13"/>
        <v>9972.9000000000015</v>
      </c>
      <c r="F39" s="14">
        <f t="shared" si="13"/>
        <v>-180</v>
      </c>
      <c r="G39" s="14">
        <f t="shared" ref="G39" si="14">+G27+G29-G35</f>
        <v>9.3132257461547852E-10</v>
      </c>
    </row>
    <row r="40" spans="1:7" x14ac:dyDescent="0.2">
      <c r="A40" s="6"/>
      <c r="B40" s="12"/>
      <c r="C40" s="12"/>
      <c r="D40" s="12"/>
      <c r="E40" s="12"/>
      <c r="F40" s="12"/>
      <c r="G40" s="12"/>
    </row>
    <row r="41" spans="1:7" x14ac:dyDescent="0.2">
      <c r="A41" s="2" t="s">
        <v>42</v>
      </c>
      <c r="B41" s="12">
        <f>+B4+B29</f>
        <v>3028147.0000000005</v>
      </c>
      <c r="C41" s="12">
        <f t="shared" ref="C41:F41" si="15">+C4+C29</f>
        <v>2336.3000000000002</v>
      </c>
      <c r="D41" s="12">
        <f t="shared" si="15"/>
        <v>1907.1000000000001</v>
      </c>
      <c r="E41" s="12">
        <f t="shared" si="15"/>
        <v>33272.9</v>
      </c>
      <c r="F41" s="12">
        <f t="shared" si="15"/>
        <v>412</v>
      </c>
      <c r="G41" s="12">
        <f t="shared" ref="G41" si="16">+G4+G29</f>
        <v>7889135.4000000004</v>
      </c>
    </row>
    <row r="42" spans="1:7" x14ac:dyDescent="0.2">
      <c r="A42" s="6" t="s">
        <v>43</v>
      </c>
      <c r="B42" s="12">
        <f>+B15+B35</f>
        <v>2464156.9000000004</v>
      </c>
      <c r="C42" s="12">
        <f t="shared" ref="C42:F42" si="17">+C15+C35</f>
        <v>2185</v>
      </c>
      <c r="D42" s="12">
        <f t="shared" si="17"/>
        <v>1907.1000000000001</v>
      </c>
      <c r="E42" s="12">
        <f t="shared" si="17"/>
        <v>23300</v>
      </c>
      <c r="F42" s="12">
        <f t="shared" si="17"/>
        <v>592</v>
      </c>
      <c r="G42" s="12">
        <f t="shared" ref="G42" si="18">+G15+G35</f>
        <v>7889135.3999999994</v>
      </c>
    </row>
    <row r="43" spans="1:7" x14ac:dyDescent="0.2">
      <c r="A43" s="2"/>
      <c r="B43" s="12"/>
      <c r="C43" s="12"/>
      <c r="D43" s="12"/>
      <c r="E43" s="12"/>
      <c r="F43" s="12"/>
      <c r="G43" s="12"/>
    </row>
    <row r="44" spans="1:7" x14ac:dyDescent="0.2">
      <c r="A44" s="2" t="s">
        <v>44</v>
      </c>
      <c r="B44" s="12">
        <f>+B46-B54</f>
        <v>-563990.1</v>
      </c>
      <c r="C44" s="12">
        <f t="shared" ref="C44:F44" si="19">+C46-C54</f>
        <v>-151.30000000000001</v>
      </c>
      <c r="D44" s="12">
        <f t="shared" si="19"/>
        <v>0</v>
      </c>
      <c r="E44" s="12">
        <f t="shared" si="19"/>
        <v>-9972.9</v>
      </c>
      <c r="F44" s="12">
        <f t="shared" si="19"/>
        <v>180</v>
      </c>
      <c r="G44" s="12">
        <f t="shared" ref="G44" si="20">+G46-G54</f>
        <v>0</v>
      </c>
    </row>
    <row r="45" spans="1:7" x14ac:dyDescent="0.2">
      <c r="A45" s="2"/>
      <c r="B45" s="12"/>
      <c r="C45" s="12"/>
      <c r="D45" s="12"/>
      <c r="E45" s="12"/>
      <c r="F45" s="12"/>
      <c r="G45" s="12"/>
    </row>
    <row r="46" spans="1:7" x14ac:dyDescent="0.2">
      <c r="A46" s="2" t="s">
        <v>45</v>
      </c>
      <c r="B46" s="12">
        <f>SUM(B47:B48)+B52</f>
        <v>0</v>
      </c>
      <c r="C46" s="12">
        <f t="shared" ref="C46:F46" si="21">SUM(C47:C48)+C52</f>
        <v>0</v>
      </c>
      <c r="D46" s="12">
        <f t="shared" si="21"/>
        <v>0</v>
      </c>
      <c r="E46" s="12">
        <f t="shared" si="21"/>
        <v>0</v>
      </c>
      <c r="F46" s="12">
        <f t="shared" si="21"/>
        <v>180</v>
      </c>
      <c r="G46" s="12">
        <f t="shared" ref="G46" si="22">SUM(G47:G48)+G52</f>
        <v>0</v>
      </c>
    </row>
    <row r="47" spans="1:7" x14ac:dyDescent="0.2">
      <c r="A47" s="2" t="s">
        <v>32</v>
      </c>
      <c r="B47" s="12">
        <v>0</v>
      </c>
      <c r="C47" s="12">
        <v>0</v>
      </c>
      <c r="D47" s="12">
        <v>0</v>
      </c>
      <c r="E47" s="12">
        <v>0</v>
      </c>
      <c r="F47" s="12">
        <v>180</v>
      </c>
      <c r="G47" s="12">
        <v>0</v>
      </c>
    </row>
    <row r="48" spans="1:7" x14ac:dyDescent="0.2">
      <c r="A48" s="2" t="s">
        <v>20</v>
      </c>
      <c r="B48" s="12">
        <f>SUM(B49:B51)</f>
        <v>0</v>
      </c>
      <c r="C48" s="12">
        <f t="shared" ref="C48:F48" si="23">SUM(C49:C51)</f>
        <v>0</v>
      </c>
      <c r="D48" s="12">
        <f t="shared" si="23"/>
        <v>0</v>
      </c>
      <c r="E48" s="12">
        <f t="shared" si="23"/>
        <v>0</v>
      </c>
      <c r="F48" s="12">
        <f t="shared" si="23"/>
        <v>0</v>
      </c>
      <c r="G48" s="12">
        <f t="shared" ref="G48" si="24">SUM(G49:G51)</f>
        <v>0</v>
      </c>
    </row>
    <row r="49" spans="1:7" x14ac:dyDescent="0.2">
      <c r="A49" s="2" t="s">
        <v>27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</row>
    <row r="50" spans="1:7" x14ac:dyDescent="0.2">
      <c r="A50" s="6" t="s">
        <v>28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</row>
    <row r="51" spans="1:7" x14ac:dyDescent="0.2">
      <c r="A51" s="2" t="s">
        <v>19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</row>
    <row r="52" spans="1:7" x14ac:dyDescent="0.2">
      <c r="A52" s="2" t="s">
        <v>12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</row>
    <row r="53" spans="1:7" x14ac:dyDescent="0.2">
      <c r="A53" s="2"/>
      <c r="B53" s="12"/>
      <c r="C53" s="12"/>
      <c r="D53" s="12"/>
      <c r="E53" s="12"/>
      <c r="F53" s="12"/>
      <c r="G53" s="12"/>
    </row>
    <row r="54" spans="1:7" x14ac:dyDescent="0.2">
      <c r="A54" s="2" t="s">
        <v>46</v>
      </c>
      <c r="B54" s="12">
        <f>SUM(B55:B56)+B60</f>
        <v>563990.1</v>
      </c>
      <c r="C54" s="12">
        <f t="shared" ref="C54:F54" si="25">SUM(C55:C56)+C60</f>
        <v>151.30000000000001</v>
      </c>
      <c r="D54" s="12">
        <f t="shared" si="25"/>
        <v>0</v>
      </c>
      <c r="E54" s="12">
        <f t="shared" si="25"/>
        <v>9972.9</v>
      </c>
      <c r="F54" s="12">
        <f t="shared" si="25"/>
        <v>0</v>
      </c>
      <c r="G54" s="12">
        <f t="shared" ref="G54" si="26">SUM(G55:G56)+G60</f>
        <v>0</v>
      </c>
    </row>
    <row r="55" spans="1:7" x14ac:dyDescent="0.2">
      <c r="A55" s="2" t="s">
        <v>31</v>
      </c>
      <c r="B55" s="12">
        <v>563990.1</v>
      </c>
      <c r="C55" s="12">
        <v>151.30000000000001</v>
      </c>
      <c r="D55" s="12">
        <v>0</v>
      </c>
      <c r="E55" s="12">
        <v>9972.9</v>
      </c>
      <c r="F55" s="12">
        <v>0</v>
      </c>
      <c r="G55" s="12">
        <v>0</v>
      </c>
    </row>
    <row r="56" spans="1:7" x14ac:dyDescent="0.2">
      <c r="A56" s="2" t="s">
        <v>23</v>
      </c>
      <c r="B56" s="12">
        <f>SUM(B57:B60)</f>
        <v>0</v>
      </c>
      <c r="C56" s="12">
        <f t="shared" ref="C56:F56" si="27">SUM(C57:C60)</f>
        <v>0</v>
      </c>
      <c r="D56" s="12">
        <f t="shared" si="27"/>
        <v>0</v>
      </c>
      <c r="E56" s="12">
        <f t="shared" si="27"/>
        <v>0</v>
      </c>
      <c r="F56" s="12">
        <f t="shared" si="27"/>
        <v>0</v>
      </c>
      <c r="G56" s="12">
        <f t="shared" ref="G56" si="28">SUM(G57:G60)</f>
        <v>0</v>
      </c>
    </row>
    <row r="57" spans="1:7" x14ac:dyDescent="0.2">
      <c r="A57" s="2" t="s">
        <v>29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</row>
    <row r="58" spans="1:7" x14ac:dyDescent="0.2">
      <c r="A58" s="2" t="s">
        <v>30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</row>
    <row r="59" spans="1:7" x14ac:dyDescent="0.2">
      <c r="A59" s="2" t="s">
        <v>21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</row>
    <row r="60" spans="1:7" x14ac:dyDescent="0.2">
      <c r="A60" s="8" t="s">
        <v>13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</row>
  </sheetData>
  <phoneticPr fontId="0" type="noConversion"/>
  <printOptions horizontalCentered="1"/>
  <pageMargins left="0.78740157480314965" right="0.78740157480314965" top="1.5748031496062993" bottom="0.39370078740157483" header="0.98425196850393704" footer="0"/>
  <pageSetup paperSize="9" scale="71" orientation="portrait" horizontalDpi="4294967294" verticalDpi="4294967294" r:id="rId1"/>
  <headerFooter scaleWithDoc="0">
    <oddHeader>&amp;C&amp;"Gotham Medium,Negrita"PRESUPUESTO 2025
OTROS ENTES DEL ESTADO NACIONAL
(en millones de pesos)&amp;"Calibri,Normal"
&amp;R&amp;"Gotham Medium,Negrita"&amp;9CAPÍTULO VIII
Planilla Anexa al Art. 58</oddHeader>
    <firstHeader>&amp;C&amp;"Gotham Medium,Negrita"PRESUPUESTO 2024
FONDOS FIDUCIARIOS
(En Miles de Pesos)&amp;"Cambria,Negrita"
&amp;R&amp;"Gotham Medium,Negrita"&amp;9CAPÍTULO VIII
Planilla Anexa al Art. 48</firstHeader>
  </headerFooter>
  <ignoredErrors>
    <ignoredError sqref="B10 C10:G10 B48:G4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2025</vt:lpstr>
      <vt:lpstr>'2025'!Títulos_a_imprimir</vt:lpstr>
    </vt:vector>
  </TitlesOfParts>
  <Company>Secretaria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Maximiliano Grau M.</dc:creator>
  <cp:lastModifiedBy>Vidarte, Santiago Mart�n</cp:lastModifiedBy>
  <cp:lastPrinted>2024-09-12T21:27:14Z</cp:lastPrinted>
  <dcterms:created xsi:type="dcterms:W3CDTF">2003-06-11T18:48:06Z</dcterms:created>
  <dcterms:modified xsi:type="dcterms:W3CDTF">2024-09-18T15:07:45Z</dcterms:modified>
</cp:coreProperties>
</file>