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a\PROY2021\ley\pdf\planillas_anexas\capitulo1\"/>
    </mc:Choice>
  </mc:AlternateContent>
  <bookViews>
    <workbookView xWindow="0" yWindow="0" windowWidth="18210" windowHeight="10590"/>
  </bookViews>
  <sheets>
    <sheet name="PLANILLA" sheetId="1" r:id="rId1"/>
  </sheets>
  <definedNames>
    <definedName name="_xlnm.Print_Area" localSheetId="0">PLANILLA!$A$1:$F$87</definedName>
  </definedNames>
  <calcPr calcId="152511"/>
</workbook>
</file>

<file path=xl/calcChain.xml><?xml version="1.0" encoding="utf-8"?>
<calcChain xmlns="http://schemas.openxmlformats.org/spreadsheetml/2006/main">
  <c r="E69" i="1" l="1"/>
  <c r="F75" i="1"/>
  <c r="F74" i="1"/>
  <c r="F73" i="1"/>
  <c r="F72" i="1"/>
  <c r="F71" i="1"/>
  <c r="F70" i="1"/>
  <c r="F69" i="1"/>
  <c r="D76" i="1"/>
  <c r="E76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67" i="1" s="1"/>
  <c r="F77" i="1" s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E67" i="1"/>
  <c r="D67" i="1"/>
  <c r="D77" i="1" s="1"/>
  <c r="C67" i="1"/>
  <c r="C77" i="1" s="1"/>
  <c r="C76" i="1"/>
  <c r="F68" i="1"/>
  <c r="F76" i="1"/>
  <c r="F10" i="1"/>
  <c r="E77" i="1"/>
</calcChain>
</file>

<file path=xl/sharedStrings.xml><?xml version="1.0" encoding="utf-8"?>
<sst xmlns="http://schemas.openxmlformats.org/spreadsheetml/2006/main" count="79" uniqueCount="78">
  <si>
    <t>UNIVERSIDADES NACIONALES</t>
  </si>
  <si>
    <t>Universidades Nacionales</t>
  </si>
  <si>
    <t>Salud</t>
  </si>
  <si>
    <t>Educación y Cultura</t>
  </si>
  <si>
    <t>Ciencia y Técnica</t>
  </si>
  <si>
    <t>TOTAL</t>
  </si>
  <si>
    <t>Hurlingham</t>
  </si>
  <si>
    <t>Rafaela</t>
  </si>
  <si>
    <t xml:space="preserve">Gastos de funcionamiento SIU </t>
  </si>
  <si>
    <t>Alto Uruguay</t>
  </si>
  <si>
    <t>Buenos Aires</t>
  </si>
  <si>
    <t>Catamarca</t>
  </si>
  <si>
    <t>Centro</t>
  </si>
  <si>
    <t>Comahue</t>
  </si>
  <si>
    <t>Córdoba</t>
  </si>
  <si>
    <t>Cuyo</t>
  </si>
  <si>
    <t>Entre Ríos</t>
  </si>
  <si>
    <t>Formosa</t>
  </si>
  <si>
    <t>General Sarmiento</t>
  </si>
  <si>
    <t>Jujuy</t>
  </si>
  <si>
    <t>La Matanza</t>
  </si>
  <si>
    <t>La Pampa</t>
  </si>
  <si>
    <t>La Patagonia San Juan Bosco</t>
  </si>
  <si>
    <t>La Plata</t>
  </si>
  <si>
    <t>La Rioja</t>
  </si>
  <si>
    <t>Litoral</t>
  </si>
  <si>
    <t>Lomas de Zamora</t>
  </si>
  <si>
    <t>Mar del Plata</t>
  </si>
  <si>
    <t>Misiones</t>
  </si>
  <si>
    <t>Nordeste</t>
  </si>
  <si>
    <t>Quilmes</t>
  </si>
  <si>
    <t>Río Cuarto</t>
  </si>
  <si>
    <t>Rosario</t>
  </si>
  <si>
    <t>Salta</t>
  </si>
  <si>
    <t>San Juan</t>
  </si>
  <si>
    <t>San Luis</t>
  </si>
  <si>
    <t>Santiago del Estero</t>
  </si>
  <si>
    <t>Sur</t>
  </si>
  <si>
    <t>Tecnológica</t>
  </si>
  <si>
    <t>Tucumán</t>
  </si>
  <si>
    <t>La Patagonia Austral</t>
  </si>
  <si>
    <t>Lanús</t>
  </si>
  <si>
    <t>Tres de Febrero</t>
  </si>
  <si>
    <t>Villa María</t>
  </si>
  <si>
    <t>Chilecito</t>
  </si>
  <si>
    <t>Noroeste</t>
  </si>
  <si>
    <t>Río Negro</t>
  </si>
  <si>
    <t>Chaco Austral</t>
  </si>
  <si>
    <t>Avellaneda</t>
  </si>
  <si>
    <t>Del Oeste</t>
  </si>
  <si>
    <t>Tierra del Fuego</t>
  </si>
  <si>
    <t>Moreno</t>
  </si>
  <si>
    <t>Arturo Jauretche</t>
  </si>
  <si>
    <t>José Clemente Paz</t>
  </si>
  <si>
    <t>Villa Mercedes</t>
  </si>
  <si>
    <t>Comechingones</t>
  </si>
  <si>
    <t>San Antonio de Areco</t>
  </si>
  <si>
    <t>Guillermo Brown</t>
  </si>
  <si>
    <t>Pedagógica Nacional</t>
  </si>
  <si>
    <t>Scalabrini Ortiz</t>
  </si>
  <si>
    <t>Programa de Incentivos</t>
  </si>
  <si>
    <t>Universidades de Reciente Creación</t>
  </si>
  <si>
    <t>Gastos para Ciencia y Técnica</t>
  </si>
  <si>
    <t>Hospitales Universitarios</t>
  </si>
  <si>
    <t>De las Artes</t>
  </si>
  <si>
    <t>General San Martín</t>
  </si>
  <si>
    <t>Luján</t>
  </si>
  <si>
    <t>Defensa Nacional</t>
  </si>
  <si>
    <t>PRESUPUESTO 2021</t>
  </si>
  <si>
    <t>Promoción de Carreras Estratégicas</t>
  </si>
  <si>
    <t>Fortalecimiento de la Extensión Universitaria</t>
  </si>
  <si>
    <t>Desarrollo de Institutos Tecnológicos</t>
  </si>
  <si>
    <t>DISTRIBUCIÓN DE CRÉDITOS</t>
  </si>
  <si>
    <t>Planilla Anexa al Artículo 12</t>
  </si>
  <si>
    <t>CAPÍTULO II</t>
  </si>
  <si>
    <t>(En Pesos)</t>
  </si>
  <si>
    <t>Subtotal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</si>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</sst>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 * #,##0_ ;_ * \-#,##0_ ;_ * &quot;-&quot;??_ ;_ @_ "/>
    <numFmt numFmtId="165" formatCode="#,##0_ ;\-#,##0\ 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Gotham Medium"/>
      <family val="3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0"/>
      <color rgb="FF000000"/>
      <name val="Arial"/>
      <family val="2"/>
    </font>
    <font>
      <sz val="11"/>
      <color theme="1"/>
      <name val="Gotham Medium"/>
      <family val="3"/>
    </font>
    <font>
      <sz val="10"/>
      <color theme="1"/>
      <name val="Gotham Medium"/>
      <family val="3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6" fillId="0" borderId="2" applyNumberFormat="0" applyFill="0" applyAlignment="0" applyProtection="0"/>
  </cellStyleXfs>
  <cellXfs count="40">
    <xf numFmtId="0" fontId="0" fillId="0" borderId="0" xfId="0"/>
    <xf numFmtId="0" fontId="5" fillId="0" borderId="0" xfId="0" applyFont="1" applyFill="1" applyBorder="1"/>
    <xf numFmtId="0" fontId="7" fillId="0" borderId="1" xfId="0" applyFont="1" applyFill="1" applyBorder="1"/>
    <xf numFmtId="164" fontId="7" fillId="0" borderId="1" xfId="1" applyNumberFormat="1" applyFont="1" applyFill="1" applyBorder="1"/>
    <xf numFmtId="0" fontId="2" fillId="0" borderId="0" xfId="0" applyFont="1" applyFill="1" applyBorder="1"/>
    <xf numFmtId="0" fontId="8" fillId="0" borderId="0" xfId="0" applyFont="1" applyFill="1" applyBorder="1"/>
    <xf numFmtId="164" fontId="8" fillId="0" borderId="0" xfId="1" applyNumberFormat="1" applyFont="1" applyFill="1" applyBorder="1"/>
    <xf numFmtId="0" fontId="9" fillId="0" borderId="0" xfId="0" applyFont="1" applyFill="1" applyBorder="1"/>
    <xf numFmtId="164" fontId="9" fillId="0" borderId="0" xfId="1" applyNumberFormat="1" applyFont="1" applyFill="1" applyBorder="1"/>
    <xf numFmtId="0" fontId="7" fillId="0" borderId="1" xfId="0" applyFont="1" applyFill="1" applyBorder="1" applyAlignment="1">
      <alignment vertical="center"/>
    </xf>
    <xf numFmtId="164" fontId="7" fillId="0" borderId="1" xfId="1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/>
    <xf numFmtId="0" fontId="3" fillId="0" borderId="0" xfId="0" applyFont="1" applyBorder="1" applyAlignment="1" applyProtection="1">
      <alignment horizontal="right" vertical="top" wrapText="1"/>
    </xf>
    <xf numFmtId="3" fontId="3" fillId="0" borderId="0" xfId="0" applyNumberFormat="1" applyFont="1" applyBorder="1" applyAlignment="1" applyProtection="1">
      <alignment horizontal="right" vertical="top" wrapText="1"/>
    </xf>
    <xf numFmtId="38" fontId="10" fillId="0" borderId="0" xfId="2" applyNumberFormat="1" applyFont="1" applyFill="1" applyBorder="1" applyAlignment="1">
      <alignment horizontal="right" vertical="top"/>
    </xf>
    <xf numFmtId="38" fontId="10" fillId="2" borderId="0" xfId="2" applyNumberFormat="1" applyFont="1" applyFill="1" applyBorder="1" applyAlignment="1">
      <alignment horizontal="right" vertical="top"/>
    </xf>
    <xf numFmtId="3" fontId="5" fillId="0" borderId="0" xfId="0" applyNumberFormat="1" applyFont="1" applyFill="1" applyBorder="1"/>
    <xf numFmtId="164" fontId="12" fillId="0" borderId="0" xfId="1" applyNumberFormat="1" applyFont="1" applyFill="1" applyBorder="1"/>
    <xf numFmtId="0" fontId="10" fillId="0" borderId="3" xfId="0" applyFont="1" applyFill="1" applyBorder="1" applyAlignment="1">
      <alignment horizontal="left" vertical="center" wrapText="1"/>
    </xf>
    <xf numFmtId="164" fontId="10" fillId="0" borderId="3" xfId="1" applyNumberFormat="1" applyFont="1" applyFill="1" applyBorder="1" applyAlignment="1">
      <alignment horizontal="right" vertical="center" wrapText="1"/>
    </xf>
    <xf numFmtId="165" fontId="1" fillId="0" borderId="3" xfId="1" applyNumberFormat="1" applyFont="1" applyFill="1" applyBorder="1" applyAlignment="1">
      <alignment horizontal="right" vertical="center" wrapText="1"/>
    </xf>
    <xf numFmtId="0" fontId="10" fillId="0" borderId="4" xfId="0" applyFont="1" applyFill="1" applyBorder="1" applyAlignment="1">
      <alignment horizontal="left" vertical="center" wrapText="1"/>
    </xf>
    <xf numFmtId="164" fontId="10" fillId="0" borderId="4" xfId="1" applyNumberFormat="1" applyFont="1" applyFill="1" applyBorder="1" applyAlignment="1">
      <alignment horizontal="right" vertical="center" wrapText="1"/>
    </xf>
    <xf numFmtId="165" fontId="1" fillId="0" borderId="4" xfId="1" applyNumberFormat="1" applyFont="1" applyFill="1" applyBorder="1" applyAlignment="1">
      <alignment horizontal="right" vertical="center" wrapText="1"/>
    </xf>
    <xf numFmtId="165" fontId="10" fillId="0" borderId="4" xfId="1" applyNumberFormat="1" applyFont="1" applyFill="1" applyBorder="1" applyAlignment="1">
      <alignment horizontal="right" vertical="center" wrapText="1"/>
    </xf>
    <xf numFmtId="0" fontId="10" fillId="0" borderId="5" xfId="0" applyFont="1" applyFill="1" applyBorder="1" applyAlignment="1">
      <alignment horizontal="left" vertical="center" wrapText="1"/>
    </xf>
    <xf numFmtId="164" fontId="10" fillId="0" borderId="3" xfId="1" applyNumberFormat="1" applyFont="1" applyFill="1" applyBorder="1"/>
    <xf numFmtId="164" fontId="10" fillId="0" borderId="4" xfId="1" applyNumberFormat="1" applyFont="1" applyFill="1" applyBorder="1"/>
    <xf numFmtId="0" fontId="11" fillId="0" borderId="4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164" fontId="10" fillId="0" borderId="5" xfId="1" applyNumberFormat="1" applyFont="1" applyFill="1" applyBorder="1" applyAlignment="1">
      <alignment horizontal="right" vertical="center" wrapText="1"/>
    </xf>
    <xf numFmtId="164" fontId="10" fillId="0" borderId="5" xfId="1" applyNumberFormat="1" applyFont="1" applyFill="1" applyBorder="1"/>
    <xf numFmtId="165" fontId="10" fillId="0" borderId="6" xfId="1" applyNumberFormat="1" applyFont="1" applyFill="1" applyBorder="1" applyAlignment="1">
      <alignment horizontal="right" vertical="center" wrapText="1"/>
    </xf>
    <xf numFmtId="165" fontId="10" fillId="0" borderId="5" xfId="1" applyNumberFormat="1" applyFont="1" applyFill="1" applyBorder="1" applyAlignment="1">
      <alignment horizontal="right" vertical="center" wrapText="1"/>
    </xf>
    <xf numFmtId="164" fontId="7" fillId="0" borderId="7" xfId="1" applyNumberFormat="1" applyFont="1" applyFill="1" applyBorder="1"/>
    <xf numFmtId="165" fontId="10" fillId="0" borderId="8" xfId="1" applyNumberFormat="1" applyFont="1" applyFill="1" applyBorder="1" applyAlignment="1">
      <alignment horizontal="right" vertical="center" wrapText="1"/>
    </xf>
    <xf numFmtId="164" fontId="13" fillId="0" borderId="0" xfId="1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4">
    <cellStyle name="Millares" xfId="1" builtinId="3"/>
    <cellStyle name="Normal" xfId="0" builtinId="0"/>
    <cellStyle name="Normal_Hoja1" xfId="2"/>
    <cellStyle name="Título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7"/>
  <sheetViews>
    <sheetView tabSelected="1" workbookViewId="0">
      <selection activeCell="C79" sqref="C79"/>
    </sheetView>
  </sheetViews>
  <sheetFormatPr baseColWidth="10" defaultColWidth="11.453125" defaultRowHeight="14.5" x14ac:dyDescent="0.35"/>
  <cols>
    <col min="1" max="1" width="8.54296875" style="4" customWidth="1"/>
    <col min="2" max="2" width="38.453125" style="5" customWidth="1"/>
    <col min="3" max="3" width="13.81640625" style="6" customWidth="1"/>
    <col min="4" max="4" width="19.7265625" style="6" customWidth="1"/>
    <col min="5" max="5" width="18.7265625" style="6" customWidth="1"/>
    <col min="6" max="6" width="20.1796875" style="6" customWidth="1"/>
    <col min="7" max="7" width="12" style="1" bestFit="1" customWidth="1"/>
    <col min="8" max="8" width="11.453125" style="1" bestFit="1" customWidth="1"/>
    <col min="9" max="16384" width="11.453125" style="1"/>
  </cols>
  <sheetData>
    <row r="1" spans="1:9" x14ac:dyDescent="0.35">
      <c r="B1" s="7"/>
      <c r="C1" s="8"/>
      <c r="D1" s="17"/>
      <c r="E1" s="36" t="s">
        <v>74</v>
      </c>
      <c r="F1" s="36"/>
    </row>
    <row r="2" spans="1:9" x14ac:dyDescent="0.35">
      <c r="B2" s="7"/>
      <c r="C2" s="8"/>
      <c r="D2" s="17"/>
      <c r="E2" s="36" t="s">
        <v>73</v>
      </c>
      <c r="F2" s="36"/>
    </row>
    <row r="3" spans="1:9" x14ac:dyDescent="0.35">
      <c r="B3" s="7"/>
      <c r="C3" s="8"/>
      <c r="D3" s="8"/>
      <c r="E3" s="8"/>
      <c r="F3" s="8"/>
    </row>
    <row r="4" spans="1:9" x14ac:dyDescent="0.35">
      <c r="B4" s="37" t="s">
        <v>0</v>
      </c>
      <c r="C4" s="37"/>
      <c r="D4" s="37"/>
      <c r="E4" s="37"/>
      <c r="F4" s="37"/>
    </row>
    <row r="5" spans="1:9" x14ac:dyDescent="0.35">
      <c r="B5" s="38" t="s">
        <v>68</v>
      </c>
      <c r="C5" s="38"/>
      <c r="D5" s="38"/>
      <c r="E5" s="38"/>
      <c r="F5" s="38"/>
    </row>
    <row r="6" spans="1:9" x14ac:dyDescent="0.35">
      <c r="B6" s="37" t="s">
        <v>72</v>
      </c>
      <c r="C6" s="37"/>
      <c r="D6" s="37"/>
      <c r="E6" s="37"/>
      <c r="F6" s="37"/>
    </row>
    <row r="7" spans="1:9" x14ac:dyDescent="0.35">
      <c r="B7" s="39" t="s">
        <v>75</v>
      </c>
      <c r="C7" s="39"/>
      <c r="D7" s="39"/>
      <c r="E7" s="39"/>
      <c r="F7" s="39"/>
    </row>
    <row r="9" spans="1:9" x14ac:dyDescent="0.35">
      <c r="B9" s="9" t="s">
        <v>1</v>
      </c>
      <c r="C9" s="10" t="s">
        <v>2</v>
      </c>
      <c r="D9" s="10" t="s">
        <v>3</v>
      </c>
      <c r="E9" s="10" t="s">
        <v>4</v>
      </c>
      <c r="F9" s="10" t="s">
        <v>5</v>
      </c>
    </row>
    <row r="10" spans="1:9" x14ac:dyDescent="0.35">
      <c r="A10" s="14"/>
      <c r="B10" s="18" t="s">
        <v>10</v>
      </c>
      <c r="C10" s="19">
        <v>1704044668</v>
      </c>
      <c r="D10" s="20">
        <v>35542367262</v>
      </c>
      <c r="E10" s="20">
        <v>46890511</v>
      </c>
      <c r="F10" s="20">
        <f>SUM(C10:E10)</f>
        <v>37293302441</v>
      </c>
      <c r="H10" s="12"/>
      <c r="I10" s="13"/>
    </row>
    <row r="11" spans="1:9" x14ac:dyDescent="0.35">
      <c r="A11" s="14"/>
      <c r="B11" s="21" t="s">
        <v>11</v>
      </c>
      <c r="C11" s="22"/>
      <c r="D11" s="23">
        <v>2809780580</v>
      </c>
      <c r="E11" s="23">
        <v>6477648</v>
      </c>
      <c r="F11" s="23">
        <f t="shared" ref="F11:F66" si="0">SUM(C11:E11)</f>
        <v>2816258228</v>
      </c>
      <c r="H11" s="12"/>
      <c r="I11" s="13"/>
    </row>
    <row r="12" spans="1:9" x14ac:dyDescent="0.35">
      <c r="A12" s="14"/>
      <c r="B12" s="21" t="s">
        <v>12</v>
      </c>
      <c r="C12" s="22">
        <v>17598086</v>
      </c>
      <c r="D12" s="24">
        <v>3323072655</v>
      </c>
      <c r="E12" s="24">
        <v>8259286</v>
      </c>
      <c r="F12" s="24">
        <f t="shared" si="0"/>
        <v>3348930027</v>
      </c>
      <c r="H12" s="12"/>
      <c r="I12" s="13"/>
    </row>
    <row r="13" spans="1:9" x14ac:dyDescent="0.35">
      <c r="A13" s="14"/>
      <c r="B13" s="21" t="s">
        <v>13</v>
      </c>
      <c r="C13" s="22">
        <v>19176463</v>
      </c>
      <c r="D13" s="24">
        <v>4457778256</v>
      </c>
      <c r="E13" s="24">
        <v>7951470</v>
      </c>
      <c r="F13" s="24">
        <f t="shared" si="0"/>
        <v>4484906189</v>
      </c>
      <c r="H13" s="12"/>
      <c r="I13" s="13"/>
    </row>
    <row r="14" spans="1:9" x14ac:dyDescent="0.35">
      <c r="A14" s="14"/>
      <c r="B14" s="21" t="s">
        <v>14</v>
      </c>
      <c r="C14" s="22">
        <v>454800525</v>
      </c>
      <c r="D14" s="24">
        <v>14198154937</v>
      </c>
      <c r="E14" s="24">
        <v>22111037</v>
      </c>
      <c r="F14" s="24">
        <f t="shared" si="0"/>
        <v>14675066499</v>
      </c>
      <c r="H14" s="12"/>
      <c r="I14" s="13"/>
    </row>
    <row r="15" spans="1:9" x14ac:dyDescent="0.35">
      <c r="A15" s="14"/>
      <c r="B15" s="21" t="s">
        <v>15</v>
      </c>
      <c r="C15" s="22">
        <v>140305982</v>
      </c>
      <c r="D15" s="24">
        <v>8191248513</v>
      </c>
      <c r="E15" s="24">
        <v>11226018</v>
      </c>
      <c r="F15" s="24">
        <f t="shared" si="0"/>
        <v>8342780513</v>
      </c>
      <c r="H15" s="12"/>
      <c r="I15" s="13"/>
    </row>
    <row r="16" spans="1:9" x14ac:dyDescent="0.35">
      <c r="A16" s="14"/>
      <c r="B16" s="21" t="s">
        <v>16</v>
      </c>
      <c r="C16" s="22"/>
      <c r="D16" s="24">
        <v>2707014095</v>
      </c>
      <c r="E16" s="24">
        <v>3829000</v>
      </c>
      <c r="F16" s="24">
        <f t="shared" si="0"/>
        <v>2710843095</v>
      </c>
      <c r="H16" s="12"/>
      <c r="I16" s="13"/>
    </row>
    <row r="17" spans="1:9" x14ac:dyDescent="0.35">
      <c r="A17" s="14"/>
      <c r="B17" s="21" t="s">
        <v>17</v>
      </c>
      <c r="C17" s="22"/>
      <c r="D17" s="24">
        <v>1675826654</v>
      </c>
      <c r="E17" s="24">
        <v>3235761</v>
      </c>
      <c r="F17" s="24">
        <f t="shared" si="0"/>
        <v>1679062415</v>
      </c>
      <c r="H17" s="12"/>
      <c r="I17" s="13"/>
    </row>
    <row r="18" spans="1:9" x14ac:dyDescent="0.35">
      <c r="A18" s="14"/>
      <c r="B18" s="21" t="s">
        <v>65</v>
      </c>
      <c r="C18" s="22"/>
      <c r="D18" s="24">
        <v>2620564095</v>
      </c>
      <c r="E18" s="24">
        <v>2745327</v>
      </c>
      <c r="F18" s="24">
        <f t="shared" si="0"/>
        <v>2623309422</v>
      </c>
      <c r="H18" s="12"/>
      <c r="I18" s="13"/>
    </row>
    <row r="19" spans="1:9" x14ac:dyDescent="0.35">
      <c r="A19" s="14"/>
      <c r="B19" s="21" t="s">
        <v>18</v>
      </c>
      <c r="C19" s="22"/>
      <c r="D19" s="24">
        <v>1438197278</v>
      </c>
      <c r="E19" s="24">
        <v>2679440</v>
      </c>
      <c r="F19" s="24">
        <f t="shared" si="0"/>
        <v>1440876718</v>
      </c>
      <c r="H19" s="12"/>
      <c r="I19" s="13"/>
    </row>
    <row r="20" spans="1:9" x14ac:dyDescent="0.35">
      <c r="A20" s="14"/>
      <c r="B20" s="21" t="s">
        <v>19</v>
      </c>
      <c r="C20" s="22"/>
      <c r="D20" s="24">
        <v>2663394696</v>
      </c>
      <c r="E20" s="24">
        <v>4189284</v>
      </c>
      <c r="F20" s="24">
        <f t="shared" si="0"/>
        <v>2667583980</v>
      </c>
      <c r="H20" s="12"/>
      <c r="I20" s="13"/>
    </row>
    <row r="21" spans="1:9" x14ac:dyDescent="0.35">
      <c r="A21" s="14"/>
      <c r="B21" s="21" t="s">
        <v>20</v>
      </c>
      <c r="C21" s="22">
        <v>18555336</v>
      </c>
      <c r="D21" s="24">
        <v>3382572634</v>
      </c>
      <c r="E21" s="24">
        <v>3493058</v>
      </c>
      <c r="F21" s="24">
        <f t="shared" si="0"/>
        <v>3404621028</v>
      </c>
      <c r="H21" s="12"/>
      <c r="I21" s="13"/>
    </row>
    <row r="22" spans="1:9" x14ac:dyDescent="0.35">
      <c r="A22" s="14"/>
      <c r="B22" s="21" t="s">
        <v>21</v>
      </c>
      <c r="C22" s="22"/>
      <c r="D22" s="24">
        <v>2369090603</v>
      </c>
      <c r="E22" s="24">
        <v>4454167</v>
      </c>
      <c r="F22" s="24">
        <f t="shared" si="0"/>
        <v>2373544770</v>
      </c>
      <c r="H22" s="12"/>
      <c r="I22" s="13"/>
    </row>
    <row r="23" spans="1:9" x14ac:dyDescent="0.35">
      <c r="A23" s="14"/>
      <c r="B23" s="21" t="s">
        <v>22</v>
      </c>
      <c r="C23" s="22">
        <v>17571277</v>
      </c>
      <c r="D23" s="24">
        <v>3634134480</v>
      </c>
      <c r="E23" s="24">
        <v>3376151</v>
      </c>
      <c r="F23" s="24">
        <f t="shared" si="0"/>
        <v>3655081908</v>
      </c>
      <c r="H23" s="12"/>
      <c r="I23" s="13"/>
    </row>
    <row r="24" spans="1:9" x14ac:dyDescent="0.35">
      <c r="A24" s="14"/>
      <c r="B24" s="21" t="s">
        <v>23</v>
      </c>
      <c r="C24" s="22">
        <v>58671728</v>
      </c>
      <c r="D24" s="24">
        <v>14545002340</v>
      </c>
      <c r="E24" s="24">
        <v>29040092</v>
      </c>
      <c r="F24" s="24">
        <f t="shared" si="0"/>
        <v>14632714160</v>
      </c>
      <c r="H24" s="12"/>
      <c r="I24" s="13"/>
    </row>
    <row r="25" spans="1:9" x14ac:dyDescent="0.35">
      <c r="A25" s="14"/>
      <c r="B25" s="21" t="s">
        <v>24</v>
      </c>
      <c r="C25" s="22">
        <v>111828577</v>
      </c>
      <c r="D25" s="24">
        <v>2430127684</v>
      </c>
      <c r="E25" s="24">
        <v>2542019</v>
      </c>
      <c r="F25" s="24">
        <f t="shared" si="0"/>
        <v>2544498280</v>
      </c>
      <c r="H25" s="12"/>
      <c r="I25" s="13"/>
    </row>
    <row r="26" spans="1:9" x14ac:dyDescent="0.35">
      <c r="A26" s="14"/>
      <c r="B26" s="21" t="s">
        <v>25</v>
      </c>
      <c r="C26" s="22">
        <v>20977607</v>
      </c>
      <c r="D26" s="24">
        <v>5283476251</v>
      </c>
      <c r="E26" s="24">
        <v>11761011</v>
      </c>
      <c r="F26" s="24">
        <f t="shared" si="0"/>
        <v>5316214869</v>
      </c>
      <c r="H26" s="12"/>
      <c r="I26" s="13"/>
    </row>
    <row r="27" spans="1:9" x14ac:dyDescent="0.35">
      <c r="A27" s="14"/>
      <c r="B27" s="21" t="s">
        <v>26</v>
      </c>
      <c r="C27" s="22"/>
      <c r="D27" s="24">
        <v>2995254130</v>
      </c>
      <c r="E27" s="24">
        <v>3835787</v>
      </c>
      <c r="F27" s="24">
        <f t="shared" si="0"/>
        <v>2999089917</v>
      </c>
      <c r="H27" s="12"/>
      <c r="I27" s="13"/>
    </row>
    <row r="28" spans="1:9" x14ac:dyDescent="0.35">
      <c r="A28" s="14"/>
      <c r="B28" s="21" t="s">
        <v>66</v>
      </c>
      <c r="C28" s="22"/>
      <c r="D28" s="24">
        <v>2749912145</v>
      </c>
      <c r="E28" s="24">
        <v>3807949</v>
      </c>
      <c r="F28" s="24">
        <f t="shared" si="0"/>
        <v>2753720094</v>
      </c>
      <c r="H28" s="12"/>
      <c r="I28" s="13"/>
    </row>
    <row r="29" spans="1:9" x14ac:dyDescent="0.35">
      <c r="A29" s="14"/>
      <c r="B29" s="21" t="s">
        <v>27</v>
      </c>
      <c r="C29" s="22"/>
      <c r="D29" s="24">
        <v>4474973285</v>
      </c>
      <c r="E29" s="24">
        <v>12336129</v>
      </c>
      <c r="F29" s="24">
        <f t="shared" si="0"/>
        <v>4487309414</v>
      </c>
      <c r="H29" s="12"/>
      <c r="I29" s="13"/>
    </row>
    <row r="30" spans="1:9" x14ac:dyDescent="0.35">
      <c r="A30" s="14"/>
      <c r="B30" s="21" t="s">
        <v>28</v>
      </c>
      <c r="C30" s="22"/>
      <c r="D30" s="24">
        <v>3256410375</v>
      </c>
      <c r="E30" s="24">
        <v>5790348</v>
      </c>
      <c r="F30" s="24">
        <f t="shared" si="0"/>
        <v>3262200723</v>
      </c>
      <c r="H30" s="12"/>
      <c r="I30" s="13"/>
    </row>
    <row r="31" spans="1:9" x14ac:dyDescent="0.35">
      <c r="A31" s="14"/>
      <c r="B31" s="21" t="s">
        <v>29</v>
      </c>
      <c r="C31" s="22">
        <v>22259014</v>
      </c>
      <c r="D31" s="24">
        <v>5826459707</v>
      </c>
      <c r="E31" s="24">
        <v>6248815</v>
      </c>
      <c r="F31" s="24">
        <f t="shared" si="0"/>
        <v>5854967536</v>
      </c>
      <c r="H31" s="12"/>
      <c r="I31" s="13"/>
    </row>
    <row r="32" spans="1:9" x14ac:dyDescent="0.35">
      <c r="A32" s="14"/>
      <c r="B32" s="21" t="s">
        <v>30</v>
      </c>
      <c r="C32" s="22"/>
      <c r="D32" s="24">
        <v>1854755766</v>
      </c>
      <c r="E32" s="24">
        <v>2782003</v>
      </c>
      <c r="F32" s="24">
        <f t="shared" si="0"/>
        <v>1857537769</v>
      </c>
      <c r="H32" s="12"/>
      <c r="I32" s="13"/>
    </row>
    <row r="33" spans="1:9" x14ac:dyDescent="0.35">
      <c r="A33" s="14"/>
      <c r="B33" s="21" t="s">
        <v>31</v>
      </c>
      <c r="C33" s="22"/>
      <c r="D33" s="24">
        <v>3250760283</v>
      </c>
      <c r="E33" s="24">
        <v>11647149</v>
      </c>
      <c r="F33" s="24">
        <f t="shared" si="0"/>
        <v>3262407432</v>
      </c>
      <c r="H33" s="12"/>
      <c r="I33" s="13"/>
    </row>
    <row r="34" spans="1:9" x14ac:dyDescent="0.35">
      <c r="A34" s="14"/>
      <c r="B34" s="21" t="s">
        <v>32</v>
      </c>
      <c r="C34" s="22">
        <v>85569887</v>
      </c>
      <c r="D34" s="24">
        <v>10440013216</v>
      </c>
      <c r="E34" s="24">
        <v>15474386</v>
      </c>
      <c r="F34" s="24">
        <f t="shared" si="0"/>
        <v>10541057489</v>
      </c>
      <c r="H34" s="12"/>
      <c r="I34" s="13"/>
    </row>
    <row r="35" spans="1:9" x14ac:dyDescent="0.35">
      <c r="A35" s="14"/>
      <c r="B35" s="21" t="s">
        <v>33</v>
      </c>
      <c r="C35" s="22"/>
      <c r="D35" s="24">
        <v>3353178038</v>
      </c>
      <c r="E35" s="24">
        <v>8204649</v>
      </c>
      <c r="F35" s="24">
        <f t="shared" si="0"/>
        <v>3361382687</v>
      </c>
      <c r="H35" s="12"/>
      <c r="I35" s="13"/>
    </row>
    <row r="36" spans="1:9" x14ac:dyDescent="0.35">
      <c r="A36" s="14"/>
      <c r="B36" s="21" t="s">
        <v>34</v>
      </c>
      <c r="C36" s="22"/>
      <c r="D36" s="24">
        <v>5761630636</v>
      </c>
      <c r="E36" s="24">
        <v>11025588</v>
      </c>
      <c r="F36" s="24">
        <f t="shared" si="0"/>
        <v>5772656224</v>
      </c>
      <c r="H36" s="12"/>
      <c r="I36" s="13"/>
    </row>
    <row r="37" spans="1:9" x14ac:dyDescent="0.35">
      <c r="A37" s="14"/>
      <c r="B37" s="21" t="s">
        <v>35</v>
      </c>
      <c r="C37" s="22"/>
      <c r="D37" s="24">
        <v>3779502403</v>
      </c>
      <c r="E37" s="24">
        <v>10289953</v>
      </c>
      <c r="F37" s="24">
        <f t="shared" si="0"/>
        <v>3789792356</v>
      </c>
      <c r="H37" s="12"/>
      <c r="I37" s="13"/>
    </row>
    <row r="38" spans="1:9" x14ac:dyDescent="0.35">
      <c r="A38" s="14"/>
      <c r="B38" s="21" t="s">
        <v>36</v>
      </c>
      <c r="C38" s="22">
        <v>14119124</v>
      </c>
      <c r="D38" s="24">
        <v>2009661568</v>
      </c>
      <c r="E38" s="24">
        <v>4761214</v>
      </c>
      <c r="F38" s="24">
        <f t="shared" si="0"/>
        <v>2028541906</v>
      </c>
      <c r="H38" s="12"/>
      <c r="I38" s="13"/>
    </row>
    <row r="39" spans="1:9" x14ac:dyDescent="0.35">
      <c r="A39" s="14"/>
      <c r="B39" s="21" t="s">
        <v>37</v>
      </c>
      <c r="C39" s="22">
        <v>18525770</v>
      </c>
      <c r="D39" s="24">
        <v>3950880956</v>
      </c>
      <c r="E39" s="24">
        <v>10352215</v>
      </c>
      <c r="F39" s="24">
        <f t="shared" si="0"/>
        <v>3979758941</v>
      </c>
      <c r="H39" s="12"/>
      <c r="I39" s="13"/>
    </row>
    <row r="40" spans="1:9" x14ac:dyDescent="0.35">
      <c r="A40" s="14"/>
      <c r="B40" s="21" t="s">
        <v>38</v>
      </c>
      <c r="C40" s="22"/>
      <c r="D40" s="24">
        <v>13925122611</v>
      </c>
      <c r="E40" s="24">
        <v>7421596</v>
      </c>
      <c r="F40" s="24">
        <f t="shared" si="0"/>
        <v>13932544207</v>
      </c>
      <c r="H40" s="12"/>
      <c r="I40" s="13"/>
    </row>
    <row r="41" spans="1:9" x14ac:dyDescent="0.35">
      <c r="A41" s="14"/>
      <c r="B41" s="21" t="s">
        <v>39</v>
      </c>
      <c r="C41" s="22">
        <v>39694884</v>
      </c>
      <c r="D41" s="24">
        <v>9864758998</v>
      </c>
      <c r="E41" s="24">
        <v>18367824</v>
      </c>
      <c r="F41" s="24">
        <f t="shared" si="0"/>
        <v>9922821706</v>
      </c>
      <c r="H41" s="12"/>
      <c r="I41" s="13"/>
    </row>
    <row r="42" spans="1:9" x14ac:dyDescent="0.35">
      <c r="A42" s="14"/>
      <c r="B42" s="21" t="s">
        <v>40</v>
      </c>
      <c r="C42" s="22"/>
      <c r="D42" s="24">
        <v>2091860241</v>
      </c>
      <c r="E42" s="24">
        <v>2746416</v>
      </c>
      <c r="F42" s="24">
        <f t="shared" si="0"/>
        <v>2094606657</v>
      </c>
      <c r="H42" s="12"/>
      <c r="I42" s="13"/>
    </row>
    <row r="43" spans="1:9" x14ac:dyDescent="0.35">
      <c r="A43" s="14"/>
      <c r="B43" s="21" t="s">
        <v>41</v>
      </c>
      <c r="C43" s="22"/>
      <c r="D43" s="24">
        <v>1458611720</v>
      </c>
      <c r="E43" s="24">
        <v>2641620</v>
      </c>
      <c r="F43" s="24">
        <f t="shared" si="0"/>
        <v>1461253340</v>
      </c>
      <c r="H43" s="12"/>
      <c r="I43" s="13"/>
    </row>
    <row r="44" spans="1:9" x14ac:dyDescent="0.35">
      <c r="A44" s="14"/>
      <c r="B44" s="21" t="s">
        <v>42</v>
      </c>
      <c r="C44" s="22"/>
      <c r="D44" s="24">
        <v>1443743717</v>
      </c>
      <c r="E44" s="24">
        <v>2539087</v>
      </c>
      <c r="F44" s="24">
        <f t="shared" si="0"/>
        <v>1446282804</v>
      </c>
      <c r="H44" s="12"/>
      <c r="I44" s="13"/>
    </row>
    <row r="45" spans="1:9" x14ac:dyDescent="0.35">
      <c r="A45" s="14"/>
      <c r="B45" s="21" t="s">
        <v>43</v>
      </c>
      <c r="C45" s="22">
        <v>13213369</v>
      </c>
      <c r="D45" s="24">
        <v>1168651332</v>
      </c>
      <c r="E45" s="24">
        <v>2520033</v>
      </c>
      <c r="F45" s="24">
        <f t="shared" si="0"/>
        <v>1184384734</v>
      </c>
      <c r="H45" s="12"/>
      <c r="I45" s="13"/>
    </row>
    <row r="46" spans="1:9" x14ac:dyDescent="0.35">
      <c r="A46" s="14"/>
      <c r="B46" s="21" t="s">
        <v>64</v>
      </c>
      <c r="C46" s="22"/>
      <c r="D46" s="24">
        <v>2287574170</v>
      </c>
      <c r="E46" s="24">
        <v>2650798</v>
      </c>
      <c r="F46" s="24">
        <f t="shared" si="0"/>
        <v>2290224968</v>
      </c>
      <c r="H46" s="12"/>
      <c r="I46" s="13"/>
    </row>
    <row r="47" spans="1:9" x14ac:dyDescent="0.35">
      <c r="A47" s="14"/>
      <c r="B47" s="21" t="s">
        <v>44</v>
      </c>
      <c r="C47" s="22"/>
      <c r="D47" s="24">
        <v>792623409</v>
      </c>
      <c r="E47" s="24">
        <v>2405935</v>
      </c>
      <c r="F47" s="24">
        <f t="shared" si="0"/>
        <v>795029344</v>
      </c>
      <c r="H47" s="12"/>
      <c r="I47" s="13"/>
    </row>
    <row r="48" spans="1:9" x14ac:dyDescent="0.35">
      <c r="A48" s="14"/>
      <c r="B48" s="21" t="s">
        <v>45</v>
      </c>
      <c r="C48" s="22"/>
      <c r="D48" s="24">
        <v>957050284</v>
      </c>
      <c r="E48" s="24">
        <v>2465918</v>
      </c>
      <c r="F48" s="24">
        <f t="shared" si="0"/>
        <v>959516202</v>
      </c>
      <c r="H48" s="12"/>
      <c r="I48" s="13"/>
    </row>
    <row r="49" spans="1:9" x14ac:dyDescent="0.35">
      <c r="A49" s="15"/>
      <c r="B49" s="21" t="s">
        <v>46</v>
      </c>
      <c r="C49" s="22">
        <v>3608960</v>
      </c>
      <c r="D49" s="24">
        <v>1699407634</v>
      </c>
      <c r="E49" s="24">
        <v>2734809</v>
      </c>
      <c r="F49" s="24">
        <f t="shared" si="0"/>
        <v>1705751403</v>
      </c>
      <c r="H49" s="12"/>
      <c r="I49" s="13"/>
    </row>
    <row r="50" spans="1:9" x14ac:dyDescent="0.35">
      <c r="A50" s="15"/>
      <c r="B50" s="21" t="s">
        <v>47</v>
      </c>
      <c r="C50" s="22">
        <v>13205986</v>
      </c>
      <c r="D50" s="24">
        <v>688997126</v>
      </c>
      <c r="E50" s="24">
        <v>2718069</v>
      </c>
      <c r="F50" s="32">
        <f t="shared" si="0"/>
        <v>704921181</v>
      </c>
      <c r="H50" s="12"/>
      <c r="I50" s="13"/>
    </row>
    <row r="51" spans="1:9" x14ac:dyDescent="0.35">
      <c r="A51" s="15"/>
      <c r="B51" s="21" t="s">
        <v>48</v>
      </c>
      <c r="C51" s="22"/>
      <c r="D51" s="24">
        <v>951283797</v>
      </c>
      <c r="E51" s="24">
        <v>832959</v>
      </c>
      <c r="F51" s="32">
        <f t="shared" si="0"/>
        <v>952116756</v>
      </c>
      <c r="H51" s="12"/>
      <c r="I51" s="13"/>
    </row>
    <row r="52" spans="1:9" x14ac:dyDescent="0.35">
      <c r="A52" s="15"/>
      <c r="B52" s="21" t="s">
        <v>49</v>
      </c>
      <c r="C52" s="22"/>
      <c r="D52" s="24">
        <v>500967086</v>
      </c>
      <c r="E52" s="24">
        <v>871029</v>
      </c>
      <c r="F52" s="32">
        <f t="shared" si="0"/>
        <v>501838115</v>
      </c>
      <c r="H52" s="12"/>
      <c r="I52" s="13"/>
    </row>
    <row r="53" spans="1:9" x14ac:dyDescent="0.35">
      <c r="A53" s="15"/>
      <c r="B53" s="21" t="s">
        <v>50</v>
      </c>
      <c r="C53" s="22"/>
      <c r="D53" s="24">
        <v>894279751</v>
      </c>
      <c r="E53" s="24">
        <v>841210</v>
      </c>
      <c r="F53" s="32">
        <f t="shared" si="0"/>
        <v>895120961</v>
      </c>
      <c r="H53" s="12"/>
      <c r="I53" s="13"/>
    </row>
    <row r="54" spans="1:9" x14ac:dyDescent="0.35">
      <c r="A54" s="15"/>
      <c r="B54" s="21" t="s">
        <v>51</v>
      </c>
      <c r="C54" s="22"/>
      <c r="D54" s="24">
        <v>818313869</v>
      </c>
      <c r="E54" s="24">
        <v>826878</v>
      </c>
      <c r="F54" s="32">
        <f t="shared" si="0"/>
        <v>819140747</v>
      </c>
      <c r="H54" s="12"/>
      <c r="I54" s="13"/>
    </row>
    <row r="55" spans="1:9" x14ac:dyDescent="0.35">
      <c r="A55" s="15"/>
      <c r="B55" s="21" t="s">
        <v>52</v>
      </c>
      <c r="C55" s="22">
        <v>12934772</v>
      </c>
      <c r="D55" s="24">
        <v>1247110574</v>
      </c>
      <c r="E55" s="24">
        <v>796063</v>
      </c>
      <c r="F55" s="32">
        <f t="shared" si="0"/>
        <v>1260841409</v>
      </c>
      <c r="H55" s="12"/>
      <c r="I55" s="13"/>
    </row>
    <row r="56" spans="1:9" x14ac:dyDescent="0.35">
      <c r="A56" s="14"/>
      <c r="B56" s="21" t="s">
        <v>53</v>
      </c>
      <c r="C56" s="22"/>
      <c r="D56" s="24">
        <v>952498859</v>
      </c>
      <c r="E56" s="24">
        <v>839765</v>
      </c>
      <c r="F56" s="32">
        <f t="shared" si="0"/>
        <v>953338624</v>
      </c>
      <c r="H56" s="12"/>
      <c r="I56" s="13"/>
    </row>
    <row r="57" spans="1:9" x14ac:dyDescent="0.35">
      <c r="A57" s="14"/>
      <c r="B57" s="21" t="s">
        <v>54</v>
      </c>
      <c r="C57" s="22"/>
      <c r="D57" s="24">
        <v>351569703</v>
      </c>
      <c r="E57" s="24">
        <v>734682</v>
      </c>
      <c r="F57" s="32">
        <f t="shared" si="0"/>
        <v>352304385</v>
      </c>
      <c r="H57" s="12"/>
      <c r="I57" s="13"/>
    </row>
    <row r="58" spans="1:9" x14ac:dyDescent="0.35">
      <c r="A58" s="14"/>
      <c r="B58" s="21" t="s">
        <v>55</v>
      </c>
      <c r="C58" s="22"/>
      <c r="D58" s="24">
        <v>218568187</v>
      </c>
      <c r="E58" s="24">
        <v>1277055</v>
      </c>
      <c r="F58" s="32">
        <f t="shared" si="0"/>
        <v>219845242</v>
      </c>
      <c r="H58" s="12"/>
      <c r="I58" s="13"/>
    </row>
    <row r="59" spans="1:9" x14ac:dyDescent="0.35">
      <c r="A59" s="14"/>
      <c r="B59" s="21" t="s">
        <v>6</v>
      </c>
      <c r="C59" s="22"/>
      <c r="D59" s="24">
        <v>808476935</v>
      </c>
      <c r="E59" s="24">
        <v>952254</v>
      </c>
      <c r="F59" s="32">
        <f t="shared" si="0"/>
        <v>809429189</v>
      </c>
      <c r="H59" s="12"/>
      <c r="I59" s="13"/>
    </row>
    <row r="60" spans="1:9" x14ac:dyDescent="0.35">
      <c r="A60" s="14"/>
      <c r="B60" s="21" t="s">
        <v>9</v>
      </c>
      <c r="C60" s="22"/>
      <c r="D60" s="24">
        <v>74295480</v>
      </c>
      <c r="E60" s="24">
        <v>517985</v>
      </c>
      <c r="F60" s="32">
        <f t="shared" si="0"/>
        <v>74813465</v>
      </c>
      <c r="H60" s="12"/>
      <c r="I60" s="13"/>
    </row>
    <row r="61" spans="1:9" x14ac:dyDescent="0.35">
      <c r="A61" s="14"/>
      <c r="B61" s="21" t="s">
        <v>7</v>
      </c>
      <c r="C61" s="22"/>
      <c r="D61" s="24">
        <v>390637440</v>
      </c>
      <c r="E61" s="24">
        <v>1109279</v>
      </c>
      <c r="F61" s="32">
        <f t="shared" si="0"/>
        <v>391746719</v>
      </c>
      <c r="H61" s="12"/>
      <c r="I61" s="13"/>
    </row>
    <row r="62" spans="1:9" x14ac:dyDescent="0.35">
      <c r="A62" s="14"/>
      <c r="B62" s="21" t="s">
        <v>56</v>
      </c>
      <c r="C62" s="22"/>
      <c r="D62" s="24">
        <v>226011158</v>
      </c>
      <c r="E62" s="24">
        <v>808004</v>
      </c>
      <c r="F62" s="32">
        <f t="shared" si="0"/>
        <v>226819162</v>
      </c>
      <c r="H62" s="12"/>
      <c r="I62" s="13"/>
    </row>
    <row r="63" spans="1:9" x14ac:dyDescent="0.35">
      <c r="A63" s="14"/>
      <c r="B63" s="21" t="s">
        <v>57</v>
      </c>
      <c r="C63" s="22"/>
      <c r="D63" s="24">
        <v>167931848</v>
      </c>
      <c r="E63" s="24">
        <v>1156756</v>
      </c>
      <c r="F63" s="32">
        <f t="shared" si="0"/>
        <v>169088604</v>
      </c>
      <c r="H63" s="12"/>
      <c r="I63" s="13"/>
    </row>
    <row r="64" spans="1:9" x14ac:dyDescent="0.35">
      <c r="A64" s="14"/>
      <c r="B64" s="21" t="s">
        <v>58</v>
      </c>
      <c r="C64" s="22"/>
      <c r="D64" s="24">
        <v>367095688</v>
      </c>
      <c r="E64" s="24">
        <v>862627</v>
      </c>
      <c r="F64" s="32">
        <f t="shared" si="0"/>
        <v>367958315</v>
      </c>
      <c r="H64" s="12"/>
      <c r="I64" s="13"/>
    </row>
    <row r="65" spans="1:10" x14ac:dyDescent="0.35">
      <c r="A65" s="14"/>
      <c r="B65" s="21" t="s">
        <v>59</v>
      </c>
      <c r="C65" s="22"/>
      <c r="D65" s="24">
        <v>151915730</v>
      </c>
      <c r="E65" s="24">
        <v>1055695</v>
      </c>
      <c r="F65" s="32">
        <f t="shared" si="0"/>
        <v>152971425</v>
      </c>
      <c r="H65" s="12"/>
      <c r="I65" s="13"/>
    </row>
    <row r="66" spans="1:10" x14ac:dyDescent="0.35">
      <c r="A66" s="14"/>
      <c r="B66" s="25" t="s">
        <v>67</v>
      </c>
      <c r="C66" s="30"/>
      <c r="D66" s="33">
        <v>166717241</v>
      </c>
      <c r="E66" s="33">
        <v>804102</v>
      </c>
      <c r="F66" s="35">
        <f t="shared" si="0"/>
        <v>167521343</v>
      </c>
      <c r="H66" s="12"/>
      <c r="I66" s="13"/>
    </row>
    <row r="67" spans="1:10" x14ac:dyDescent="0.35">
      <c r="B67" s="2" t="s">
        <v>76</v>
      </c>
      <c r="C67" s="3">
        <f>SUM(C10:C66)</f>
        <v>2786662015</v>
      </c>
      <c r="D67" s="3">
        <f>SUM(D10:D66)</f>
        <v>209641270109</v>
      </c>
      <c r="E67" s="3">
        <f>SUM(E10:E66)</f>
        <v>344315913</v>
      </c>
      <c r="F67" s="34">
        <f>SUM(F10:F66)</f>
        <v>212772248037</v>
      </c>
      <c r="H67" s="12"/>
      <c r="I67" s="13"/>
    </row>
    <row r="68" spans="1:10" x14ac:dyDescent="0.35">
      <c r="B68" s="18" t="s">
        <v>60</v>
      </c>
      <c r="C68" s="19"/>
      <c r="D68" s="19"/>
      <c r="E68" s="19">
        <v>448432109</v>
      </c>
      <c r="F68" s="26">
        <f t="shared" ref="F68:F75" si="1">SUM(C68:E68)</f>
        <v>448432109</v>
      </c>
      <c r="G68" s="11"/>
      <c r="I68" s="16"/>
    </row>
    <row r="69" spans="1:10" x14ac:dyDescent="0.35">
      <c r="B69" s="21" t="s">
        <v>62</v>
      </c>
      <c r="C69" s="22"/>
      <c r="D69" s="22"/>
      <c r="E69" s="22">
        <f>1500000000-E68</f>
        <v>1051567891</v>
      </c>
      <c r="F69" s="27">
        <f t="shared" si="1"/>
        <v>1051567891</v>
      </c>
    </row>
    <row r="70" spans="1:10" x14ac:dyDescent="0.35">
      <c r="B70" s="21" t="s">
        <v>63</v>
      </c>
      <c r="C70" s="22">
        <v>1841661607</v>
      </c>
      <c r="D70" s="22"/>
      <c r="E70" s="22"/>
      <c r="F70" s="27">
        <f t="shared" si="1"/>
        <v>1841661607</v>
      </c>
    </row>
    <row r="71" spans="1:10" x14ac:dyDescent="0.35">
      <c r="B71" s="21" t="s">
        <v>61</v>
      </c>
      <c r="C71" s="22"/>
      <c r="D71" s="22">
        <v>350000000</v>
      </c>
      <c r="E71" s="22"/>
      <c r="F71" s="27">
        <f t="shared" si="1"/>
        <v>350000000</v>
      </c>
    </row>
    <row r="72" spans="1:10" x14ac:dyDescent="0.35">
      <c r="B72" s="21" t="s">
        <v>69</v>
      </c>
      <c r="C72" s="22"/>
      <c r="D72" s="22">
        <v>3000000000</v>
      </c>
      <c r="E72" s="22"/>
      <c r="F72" s="27">
        <f t="shared" si="1"/>
        <v>3000000000</v>
      </c>
    </row>
    <row r="73" spans="1:10" x14ac:dyDescent="0.35">
      <c r="B73" s="21" t="s">
        <v>70</v>
      </c>
      <c r="C73" s="22"/>
      <c r="D73" s="22">
        <v>500000000</v>
      </c>
      <c r="E73" s="22"/>
      <c r="F73" s="27">
        <f t="shared" si="1"/>
        <v>500000000</v>
      </c>
    </row>
    <row r="74" spans="1:10" x14ac:dyDescent="0.35">
      <c r="B74" s="28" t="s">
        <v>8</v>
      </c>
      <c r="C74" s="22"/>
      <c r="D74" s="22">
        <v>292121296</v>
      </c>
      <c r="E74" s="22"/>
      <c r="F74" s="27">
        <f t="shared" si="1"/>
        <v>292121296</v>
      </c>
    </row>
    <row r="75" spans="1:10" x14ac:dyDescent="0.35">
      <c r="B75" s="29" t="s">
        <v>71</v>
      </c>
      <c r="C75" s="30"/>
      <c r="D75" s="30">
        <v>2244263655</v>
      </c>
      <c r="E75" s="30"/>
      <c r="F75" s="31">
        <f t="shared" si="1"/>
        <v>2244263655</v>
      </c>
    </row>
    <row r="76" spans="1:10" x14ac:dyDescent="0.35">
      <c r="B76" s="2" t="s">
        <v>76</v>
      </c>
      <c r="C76" s="3">
        <f>SUM(C68:C74)</f>
        <v>1841661607</v>
      </c>
      <c r="D76" s="3">
        <f>SUM(D68:D75)</f>
        <v>6386384951</v>
      </c>
      <c r="E76" s="3">
        <f>SUM(E68:E75)</f>
        <v>1500000000</v>
      </c>
      <c r="F76" s="3">
        <f>SUM(F68:F75)</f>
        <v>9728046558</v>
      </c>
      <c r="I76" s="12"/>
      <c r="J76" s="13"/>
    </row>
    <row r="77" spans="1:10" x14ac:dyDescent="0.35">
      <c r="B77" s="2" t="s">
        <v>77</v>
      </c>
      <c r="C77" s="3">
        <f>+C76+C67</f>
        <v>4628323622</v>
      </c>
      <c r="D77" s="3">
        <f>+D76+D67</f>
        <v>216027655060</v>
      </c>
      <c r="E77" s="3">
        <f>+E76+E67</f>
        <v>1844315913</v>
      </c>
      <c r="F77" s="3">
        <f>+F76+F67</f>
        <v>222500294595</v>
      </c>
    </row>
  </sheetData>
  <mergeCells count="6">
    <mergeCell ref="E1:F1"/>
    <mergeCell ref="B4:F4"/>
    <mergeCell ref="B5:F5"/>
    <mergeCell ref="B6:F6"/>
    <mergeCell ref="B7:F7"/>
    <mergeCell ref="E2:F2"/>
  </mergeCells>
  <printOptions horizontalCentered="1"/>
  <pageMargins left="1.1811023622047245" right="0.78740157480314965" top="0.78740157480314965" bottom="0.78740157480314965" header="0.31496062992125984" footer="0.31496062992125984"/>
  <pageSetup paperSize="9" scale="57" orientation="portrait" horizontalDpi="4294967293" verticalDpi="4294967293" r:id="rId1"/>
  <ignoredErrors>
    <ignoredError sqref="F6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PLANILLA</vt:lpstr>
      <vt:lpstr>PLANILLA!Área_de_impresión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2020-09-14T19:39:39Z</cp:lastPrinted>
  <dcterms:created xsi:type="dcterms:W3CDTF">2014-09-10T21:57:53Z</dcterms:created>
  <dcterms:modified xsi:type="dcterms:W3CDTF">2020-09-15T16:53:49Z</dcterms:modified>
</cp:coreProperties>
</file>