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valen\Downloads\"/>
    </mc:Choice>
  </mc:AlternateContent>
  <bookViews>
    <workbookView xWindow="0" yWindow="0" windowWidth="28800" windowHeight="12435"/>
  </bookViews>
  <sheets>
    <sheet name="Obras" sheetId="19" r:id="rId1"/>
    <sheet name="Bs y Serv" sheetId="21" r:id="rId2"/>
    <sheet name="Referencias" sheetId="20" r:id="rId3"/>
  </sheets>
  <definedNames>
    <definedName name="_xlnm._FilterDatabase" localSheetId="0" hidden="1">Obras!$A$8:$X$111</definedName>
    <definedName name="_xlnm._FilterDatabase" localSheetId="2" hidden="1">Referencias!$A$6:$H$53</definedName>
    <definedName name="_xlnm.Print_Area" localSheetId="1">'Bs y Serv'!$A$1:$N$18</definedName>
    <definedName name="_xlnm.Print_Area" localSheetId="0">Obras!$A$1:$R$111</definedName>
    <definedName name="_xlnm.Print_Titles" localSheetId="0">Obras!$1:$8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1" i="19" l="1"/>
  <c r="I11" i="21" l="1"/>
  <c r="J11" i="21" s="1"/>
  <c r="I14" i="21"/>
  <c r="K14" i="21" s="1"/>
  <c r="I15" i="21"/>
  <c r="J15" i="21"/>
  <c r="I16" i="21"/>
  <c r="L16" i="21" s="1"/>
  <c r="I17" i="21"/>
  <c r="M17" i="21" s="1"/>
  <c r="I9" i="21"/>
  <c r="M9" i="21" s="1"/>
  <c r="J9" i="21"/>
  <c r="I10" i="21"/>
  <c r="K10" i="21" s="1"/>
  <c r="L11" i="21"/>
  <c r="I12" i="21"/>
  <c r="K12" i="21" s="1"/>
  <c r="I13" i="21"/>
  <c r="J13" i="21" s="1"/>
  <c r="L14" i="21"/>
  <c r="F18" i="21"/>
  <c r="G18" i="21"/>
  <c r="H18" i="21"/>
  <c r="E18" i="21"/>
  <c r="N11" i="21"/>
  <c r="M11" i="21"/>
  <c r="N15" i="21"/>
  <c r="M15" i="21"/>
  <c r="L9" i="21"/>
  <c r="L15" i="21"/>
  <c r="K15" i="21"/>
  <c r="M101" i="19"/>
  <c r="P101" i="19" s="1"/>
  <c r="M100" i="19"/>
  <c r="P100" i="19" s="1"/>
  <c r="M99" i="19"/>
  <c r="O99" i="19" s="1"/>
  <c r="Q99" i="19"/>
  <c r="M98" i="19"/>
  <c r="N98" i="19" s="1"/>
  <c r="M97" i="19"/>
  <c r="N97" i="19" s="1"/>
  <c r="M96" i="19"/>
  <c r="M110" i="19"/>
  <c r="P110" i="19" s="1"/>
  <c r="M109" i="19"/>
  <c r="O109" i="19" s="1"/>
  <c r="M108" i="19"/>
  <c r="Q108" i="19" s="1"/>
  <c r="M107" i="19"/>
  <c r="Q107" i="19" s="1"/>
  <c r="M106" i="19"/>
  <c r="O106" i="19" s="1"/>
  <c r="M105" i="19"/>
  <c r="N105" i="19" s="1"/>
  <c r="M104" i="19"/>
  <c r="O104" i="19" s="1"/>
  <c r="M103" i="19"/>
  <c r="R103" i="19" s="1"/>
  <c r="O103" i="19"/>
  <c r="M95" i="19"/>
  <c r="R95" i="19" s="1"/>
  <c r="M94" i="19"/>
  <c r="P94" i="19" s="1"/>
  <c r="M93" i="19"/>
  <c r="O93" i="19" s="1"/>
  <c r="N93" i="19"/>
  <c r="M92" i="19"/>
  <c r="P92" i="19" s="1"/>
  <c r="M91" i="19"/>
  <c r="O91" i="19" s="1"/>
  <c r="N91" i="19"/>
  <c r="M79" i="19"/>
  <c r="R79" i="19" s="1"/>
  <c r="P79" i="19"/>
  <c r="M90" i="19"/>
  <c r="N90" i="19" s="1"/>
  <c r="M89" i="19"/>
  <c r="R89" i="19" s="1"/>
  <c r="M88" i="19"/>
  <c r="N88" i="19" s="1"/>
  <c r="M87" i="19"/>
  <c r="Q87" i="19" s="1"/>
  <c r="M86" i="19"/>
  <c r="O86" i="19" s="1"/>
  <c r="M85" i="19"/>
  <c r="Q85" i="19" s="1"/>
  <c r="M84" i="19"/>
  <c r="N84" i="19" s="1"/>
  <c r="M83" i="19"/>
  <c r="R83" i="19" s="1"/>
  <c r="M82" i="19"/>
  <c r="R82" i="19" s="1"/>
  <c r="M81" i="19"/>
  <c r="P81" i="19" s="1"/>
  <c r="M80" i="19"/>
  <c r="Q80" i="19" s="1"/>
  <c r="M69" i="19"/>
  <c r="P69" i="19" s="1"/>
  <c r="M78" i="19"/>
  <c r="O78" i="19" s="1"/>
  <c r="M77" i="19"/>
  <c r="O77" i="19" s="1"/>
  <c r="M76" i="19"/>
  <c r="R76" i="19" s="1"/>
  <c r="M75" i="19"/>
  <c r="R75" i="19" s="1"/>
  <c r="Q75" i="19"/>
  <c r="M74" i="19"/>
  <c r="R74" i="19" s="1"/>
  <c r="O74" i="19"/>
  <c r="M73" i="19"/>
  <c r="N73" i="19" s="1"/>
  <c r="M44" i="19"/>
  <c r="R44" i="19" s="1"/>
  <c r="M43" i="19"/>
  <c r="Q43" i="19" s="1"/>
  <c r="M42" i="19"/>
  <c r="O42" i="19" s="1"/>
  <c r="M41" i="19"/>
  <c r="N41" i="19" s="1"/>
  <c r="M40" i="19"/>
  <c r="N40" i="19" s="1"/>
  <c r="M72" i="19"/>
  <c r="R72" i="19" s="1"/>
  <c r="M71" i="19"/>
  <c r="O71" i="19" s="1"/>
  <c r="P71" i="19"/>
  <c r="M70" i="19"/>
  <c r="R70" i="19" s="1"/>
  <c r="M14" i="19"/>
  <c r="P14" i="19" s="1"/>
  <c r="M13" i="19"/>
  <c r="P13" i="19" s="1"/>
  <c r="Q13" i="19"/>
  <c r="M12" i="19"/>
  <c r="R12" i="19" s="1"/>
  <c r="N12" i="19"/>
  <c r="M39" i="19"/>
  <c r="R39" i="19" s="1"/>
  <c r="O39" i="19"/>
  <c r="M38" i="19"/>
  <c r="R38" i="19" s="1"/>
  <c r="M37" i="19"/>
  <c r="Q37" i="19" s="1"/>
  <c r="M36" i="19"/>
  <c r="R36" i="19" s="1"/>
  <c r="P36" i="19"/>
  <c r="M35" i="19"/>
  <c r="N35" i="19" s="1"/>
  <c r="M34" i="19"/>
  <c r="P34" i="19" s="1"/>
  <c r="M33" i="19"/>
  <c r="P33" i="19" s="1"/>
  <c r="M32" i="19"/>
  <c r="P32" i="19" s="1"/>
  <c r="M31" i="19"/>
  <c r="P31" i="19" s="1"/>
  <c r="M30" i="19"/>
  <c r="N30" i="19" s="1"/>
  <c r="M29" i="19"/>
  <c r="N29" i="19" s="1"/>
  <c r="M28" i="19"/>
  <c r="N28" i="19" s="1"/>
  <c r="M27" i="19"/>
  <c r="P27" i="19" s="1"/>
  <c r="N27" i="19"/>
  <c r="M26" i="19"/>
  <c r="Q26" i="19" s="1"/>
  <c r="N26" i="19"/>
  <c r="M25" i="19"/>
  <c r="P25" i="19" s="1"/>
  <c r="M24" i="19"/>
  <c r="Q24" i="19" s="1"/>
  <c r="O24" i="19"/>
  <c r="M23" i="19"/>
  <c r="R23" i="19" s="1"/>
  <c r="M22" i="19"/>
  <c r="N22" i="19" s="1"/>
  <c r="M21" i="19"/>
  <c r="Q21" i="19" s="1"/>
  <c r="M20" i="19"/>
  <c r="O20" i="19" s="1"/>
  <c r="M19" i="19"/>
  <c r="P19" i="19" s="1"/>
  <c r="M18" i="19"/>
  <c r="N18" i="19" s="1"/>
  <c r="M17" i="19"/>
  <c r="N17" i="19" s="1"/>
  <c r="M16" i="19"/>
  <c r="N16" i="19" s="1"/>
  <c r="M15" i="19"/>
  <c r="P15" i="19" s="1"/>
  <c r="M66" i="19"/>
  <c r="Q66" i="19" s="1"/>
  <c r="M65" i="19"/>
  <c r="R65" i="19" s="1"/>
  <c r="M64" i="19"/>
  <c r="O64" i="19" s="1"/>
  <c r="M63" i="19"/>
  <c r="Q63" i="19" s="1"/>
  <c r="M62" i="19"/>
  <c r="N62" i="19" s="1"/>
  <c r="M11" i="19"/>
  <c r="P11" i="19" s="1"/>
  <c r="M10" i="19"/>
  <c r="O10" i="19" s="1"/>
  <c r="M9" i="19"/>
  <c r="P9" i="19" s="1"/>
  <c r="M68" i="19"/>
  <c r="P68" i="19" s="1"/>
  <c r="M67" i="19"/>
  <c r="P67" i="19" s="1"/>
  <c r="M47" i="19"/>
  <c r="N47" i="19" s="1"/>
  <c r="M46" i="19"/>
  <c r="P46" i="19" s="1"/>
  <c r="M102" i="19"/>
  <c r="N102" i="19" s="1"/>
  <c r="M45" i="19"/>
  <c r="O45" i="19" s="1"/>
  <c r="M61" i="19"/>
  <c r="O61" i="19" s="1"/>
  <c r="M60" i="19"/>
  <c r="P60" i="19" s="1"/>
  <c r="M59" i="19"/>
  <c r="R59" i="19" s="1"/>
  <c r="M58" i="19"/>
  <c r="R58" i="19" s="1"/>
  <c r="M57" i="19"/>
  <c r="Q57" i="19" s="1"/>
  <c r="M56" i="19"/>
  <c r="Q56" i="19" s="1"/>
  <c r="M54" i="19"/>
  <c r="P54" i="19" s="1"/>
  <c r="M53" i="19"/>
  <c r="Q53" i="19" s="1"/>
  <c r="P53" i="19"/>
  <c r="M52" i="19"/>
  <c r="O52" i="19" s="1"/>
  <c r="M51" i="19"/>
  <c r="N51" i="19" s="1"/>
  <c r="M50" i="19"/>
  <c r="O50" i="19" s="1"/>
  <c r="M49" i="19"/>
  <c r="O49" i="19" s="1"/>
  <c r="L111" i="19"/>
  <c r="K111" i="19"/>
  <c r="P18" i="19"/>
  <c r="O73" i="19"/>
  <c r="Q96" i="19"/>
  <c r="N44" i="19"/>
  <c r="R109" i="19"/>
  <c r="M55" i="19"/>
  <c r="R55" i="19" s="1"/>
  <c r="O41" i="19"/>
  <c r="P41" i="19"/>
  <c r="Q41" i="19"/>
  <c r="R67" i="19"/>
  <c r="N103" i="19"/>
  <c r="O40" i="19"/>
  <c r="Q40" i="19"/>
  <c r="R34" i="19"/>
  <c r="R50" i="19"/>
  <c r="N34" i="19"/>
  <c r="Q72" i="19"/>
  <c r="R41" i="19"/>
  <c r="R54" i="19"/>
  <c r="Q35" i="19"/>
  <c r="R35" i="19"/>
  <c r="O29" i="19"/>
  <c r="N13" i="19"/>
  <c r="O80" i="19"/>
  <c r="N80" i="19"/>
  <c r="R17" i="19"/>
  <c r="N49" i="19"/>
  <c r="R49" i="19"/>
  <c r="N32" i="19"/>
  <c r="O32" i="19"/>
  <c r="N96" i="19"/>
  <c r="O96" i="19"/>
  <c r="Q32" i="19"/>
  <c r="O72" i="19"/>
  <c r="R31" i="19"/>
  <c r="N77" i="19"/>
  <c r="N101" i="19"/>
  <c r="N52" i="19"/>
  <c r="R66" i="19"/>
  <c r="Q34" i="19"/>
  <c r="R15" i="19"/>
  <c r="Q110" i="19"/>
  <c r="R110" i="19"/>
  <c r="Q33" i="19"/>
  <c r="N33" i="19"/>
  <c r="R33" i="19"/>
  <c r="Q83" i="19"/>
  <c r="N83" i="19"/>
  <c r="R45" i="19"/>
  <c r="Q64" i="19"/>
  <c r="P43" i="19"/>
  <c r="Q84" i="19"/>
  <c r="P84" i="19"/>
  <c r="O84" i="19"/>
  <c r="P96" i="19"/>
  <c r="Q18" i="19"/>
  <c r="O44" i="19"/>
  <c r="O89" i="19"/>
  <c r="R96" i="19"/>
  <c r="R18" i="19"/>
  <c r="P30" i="19"/>
  <c r="R78" i="19"/>
  <c r="N78" i="19"/>
  <c r="O47" i="19"/>
  <c r="Q16" i="19"/>
  <c r="O22" i="19"/>
  <c r="O14" i="19"/>
  <c r="O76" i="19"/>
  <c r="N31" i="19"/>
  <c r="N108" i="19"/>
  <c r="O66" i="19"/>
  <c r="Q28" i="19"/>
  <c r="O34" i="19"/>
  <c r="P108" i="19"/>
  <c r="J111" i="19"/>
  <c r="M48" i="19"/>
  <c r="P48" i="19" s="1"/>
  <c r="M13" i="21" l="1"/>
  <c r="J16" i="21"/>
  <c r="L13" i="21"/>
  <c r="K17" i="21"/>
  <c r="K13" i="21"/>
  <c r="L12" i="21"/>
  <c r="M12" i="21"/>
  <c r="J14" i="21"/>
  <c r="N12" i="21"/>
  <c r="N13" i="21"/>
  <c r="O19" i="19"/>
  <c r="Q78" i="19"/>
  <c r="O102" i="19"/>
  <c r="R22" i="19"/>
  <c r="N76" i="19"/>
  <c r="Q67" i="19"/>
  <c r="P78" i="19"/>
  <c r="O90" i="19"/>
  <c r="N36" i="19"/>
  <c r="R91" i="19"/>
  <c r="O36" i="19"/>
  <c r="P45" i="19"/>
  <c r="O21" i="19"/>
  <c r="N100" i="19"/>
  <c r="R10" i="19"/>
  <c r="P21" i="19"/>
  <c r="N45" i="19"/>
  <c r="Q71" i="19"/>
  <c r="R68" i="19"/>
  <c r="R101" i="19"/>
  <c r="P10" i="19"/>
  <c r="Q36" i="19"/>
  <c r="Q102" i="19"/>
  <c r="N23" i="19"/>
  <c r="P61" i="19"/>
  <c r="Q14" i="19"/>
  <c r="N21" i="19"/>
  <c r="N71" i="19"/>
  <c r="N68" i="19"/>
  <c r="O67" i="19"/>
  <c r="R69" i="19"/>
  <c r="R57" i="19"/>
  <c r="O60" i="19"/>
  <c r="O13" i="19"/>
  <c r="R71" i="19"/>
  <c r="Q68" i="19"/>
  <c r="P90" i="19"/>
  <c r="Q54" i="19"/>
  <c r="P23" i="19"/>
  <c r="O23" i="19"/>
  <c r="R99" i="19"/>
  <c r="O94" i="19"/>
  <c r="Q19" i="19"/>
  <c r="Q94" i="19"/>
  <c r="Q50" i="19"/>
  <c r="N61" i="19"/>
  <c r="N58" i="19"/>
  <c r="R102" i="19"/>
  <c r="P102" i="19"/>
  <c r="Q46" i="19"/>
  <c r="Q97" i="19"/>
  <c r="O70" i="19"/>
  <c r="Q61" i="19"/>
  <c r="P47" i="19"/>
  <c r="R94" i="19"/>
  <c r="Q23" i="19"/>
  <c r="N67" i="19"/>
  <c r="R21" i="19"/>
  <c r="R13" i="19"/>
  <c r="R47" i="19"/>
  <c r="Q47" i="19"/>
  <c r="O92" i="19"/>
  <c r="N94" i="19"/>
  <c r="Q49" i="19"/>
  <c r="R20" i="19"/>
  <c r="Q45" i="19"/>
  <c r="N10" i="19"/>
  <c r="N54" i="19"/>
  <c r="R63" i="19"/>
  <c r="Q69" i="19"/>
  <c r="R48" i="19"/>
  <c r="Q92" i="19"/>
  <c r="N75" i="19"/>
  <c r="P80" i="19"/>
  <c r="O54" i="19"/>
  <c r="Q15" i="19"/>
  <c r="N48" i="19"/>
  <c r="Q76" i="19"/>
  <c r="O75" i="19"/>
  <c r="Q77" i="19"/>
  <c r="R80" i="19"/>
  <c r="P28" i="19"/>
  <c r="Q91" i="19"/>
  <c r="P66" i="19"/>
  <c r="R28" i="19"/>
  <c r="N14" i="19"/>
  <c r="R9" i="19"/>
  <c r="R98" i="19"/>
  <c r="Q48" i="19"/>
  <c r="O48" i="19"/>
  <c r="N69" i="19"/>
  <c r="P51" i="19"/>
  <c r="Q70" i="19"/>
  <c r="O30" i="19"/>
  <c r="R14" i="19"/>
  <c r="R93" i="19"/>
  <c r="R30" i="19"/>
  <c r="O18" i="19"/>
  <c r="P83" i="19"/>
  <c r="O28" i="19"/>
  <c r="O9" i="19"/>
  <c r="N81" i="19"/>
  <c r="N70" i="19"/>
  <c r="R11" i="19"/>
  <c r="P103" i="19"/>
  <c r="P16" i="19"/>
  <c r="O100" i="19"/>
  <c r="P58" i="19"/>
  <c r="R84" i="19"/>
  <c r="O79" i="19"/>
  <c r="Q60" i="19"/>
  <c r="N66" i="19"/>
  <c r="R92" i="19"/>
  <c r="Q81" i="19"/>
  <c r="P91" i="19"/>
  <c r="Q93" i="19"/>
  <c r="R32" i="19"/>
  <c r="N20" i="19"/>
  <c r="N107" i="19"/>
  <c r="N38" i="19"/>
  <c r="N79" i="19"/>
  <c r="P99" i="19"/>
  <c r="Q51" i="19"/>
  <c r="Q10" i="19"/>
  <c r="R26" i="19"/>
  <c r="O51" i="19"/>
  <c r="Q29" i="19"/>
  <c r="Q27" i="19"/>
  <c r="Q103" i="19"/>
  <c r="Q58" i="19"/>
  <c r="N9" i="19"/>
  <c r="O16" i="19"/>
  <c r="R16" i="19"/>
  <c r="R97" i="19"/>
  <c r="N99" i="19"/>
  <c r="Q95" i="19"/>
  <c r="P77" i="19"/>
  <c r="O81" i="19"/>
  <c r="O69" i="19"/>
  <c r="P93" i="19"/>
  <c r="R100" i="19"/>
  <c r="O53" i="19"/>
  <c r="R29" i="19"/>
  <c r="Q30" i="19"/>
  <c r="P70" i="19"/>
  <c r="P17" i="19"/>
  <c r="O83" i="19"/>
  <c r="R51" i="19"/>
  <c r="O17" i="19"/>
  <c r="O97" i="19"/>
  <c r="R53" i="19"/>
  <c r="O82" i="19"/>
  <c r="P29" i="19"/>
  <c r="N72" i="19"/>
  <c r="Q106" i="19"/>
  <c r="Q59" i="19"/>
  <c r="P97" i="19"/>
  <c r="N53" i="19"/>
  <c r="P72" i="19"/>
  <c r="P62" i="19"/>
  <c r="P20" i="19"/>
  <c r="Q12" i="19"/>
  <c r="P76" i="19"/>
  <c r="Q79" i="19"/>
  <c r="Q74" i="19"/>
  <c r="Q98" i="19"/>
  <c r="R81" i="19"/>
  <c r="Q65" i="19"/>
  <c r="Q20" i="19"/>
  <c r="O98" i="19"/>
  <c r="Q100" i="19"/>
  <c r="R107" i="19"/>
  <c r="P75" i="19"/>
  <c r="R77" i="19"/>
  <c r="P49" i="19"/>
  <c r="Q9" i="19"/>
  <c r="P38" i="19"/>
  <c r="Q11" i="19"/>
  <c r="Q44" i="19"/>
  <c r="R42" i="19"/>
  <c r="P106" i="19"/>
  <c r="N17" i="21"/>
  <c r="N39" i="19"/>
  <c r="Q62" i="19"/>
  <c r="Q39" i="19"/>
  <c r="O65" i="19"/>
  <c r="O107" i="19"/>
  <c r="Q86" i="19"/>
  <c r="O37" i="19"/>
  <c r="O26" i="19"/>
  <c r="R64" i="19"/>
  <c r="M16" i="21"/>
  <c r="P59" i="19"/>
  <c r="N65" i="19"/>
  <c r="P107" i="19"/>
  <c r="P64" i="19"/>
  <c r="O12" i="19"/>
  <c r="N95" i="19"/>
  <c r="Q17" i="19"/>
  <c r="R43" i="19"/>
  <c r="N16" i="21"/>
  <c r="N19" i="19"/>
  <c r="P22" i="19"/>
  <c r="P65" i="19"/>
  <c r="N46" i="19"/>
  <c r="R90" i="19"/>
  <c r="N42" i="19"/>
  <c r="P74" i="19"/>
  <c r="O68" i="19"/>
  <c r="P40" i="19"/>
  <c r="P104" i="19"/>
  <c r="P88" i="19"/>
  <c r="Q89" i="19"/>
  <c r="K9" i="21"/>
  <c r="J17" i="21"/>
  <c r="L10" i="21"/>
  <c r="M111" i="19"/>
  <c r="R62" i="19"/>
  <c r="L17" i="21"/>
  <c r="R105" i="19"/>
  <c r="O59" i="19"/>
  <c r="O11" i="19"/>
  <c r="P73" i="19"/>
  <c r="O63" i="19"/>
  <c r="R87" i="19"/>
  <c r="R46" i="19"/>
  <c r="O57" i="19"/>
  <c r="N64" i="19"/>
  <c r="P82" i="19"/>
  <c r="N106" i="19"/>
  <c r="N25" i="19"/>
  <c r="Q25" i="19"/>
  <c r="N11" i="19"/>
  <c r="R106" i="19"/>
  <c r="N104" i="19"/>
  <c r="P85" i="19"/>
  <c r="Q22" i="19"/>
  <c r="N60" i="19"/>
  <c r="O87" i="19"/>
  <c r="O46" i="19"/>
  <c r="N15" i="19"/>
  <c r="P109" i="19"/>
  <c r="P57" i="19"/>
  <c r="P12" i="19"/>
  <c r="O95" i="19"/>
  <c r="P105" i="19"/>
  <c r="O27" i="19"/>
  <c r="R25" i="19"/>
  <c r="P50" i="19"/>
  <c r="N50" i="19"/>
  <c r="N10" i="21"/>
  <c r="J12" i="21"/>
  <c r="P44" i="19"/>
  <c r="R73" i="19"/>
  <c r="M10" i="21"/>
  <c r="P56" i="19"/>
  <c r="O88" i="19"/>
  <c r="O55" i="19"/>
  <c r="Q82" i="19"/>
  <c r="R19" i="19"/>
  <c r="P39" i="19"/>
  <c r="N87" i="19"/>
  <c r="N57" i="19"/>
  <c r="N86" i="19"/>
  <c r="Q109" i="19"/>
  <c r="Q101" i="19"/>
  <c r="N82" i="19"/>
  <c r="Q90" i="19"/>
  <c r="R88" i="19"/>
  <c r="N55" i="19"/>
  <c r="Q42" i="19"/>
  <c r="N63" i="19"/>
  <c r="P87" i="19"/>
  <c r="O58" i="19"/>
  <c r="N109" i="19"/>
  <c r="O38" i="19"/>
  <c r="O56" i="19"/>
  <c r="O62" i="19"/>
  <c r="N92" i="19"/>
  <c r="P98" i="19"/>
  <c r="N9" i="21"/>
  <c r="N14" i="21"/>
  <c r="M14" i="21"/>
  <c r="N85" i="19"/>
  <c r="O105" i="19"/>
  <c r="P86" i="19"/>
  <c r="O25" i="19"/>
  <c r="N59" i="19"/>
  <c r="O101" i="19"/>
  <c r="R85" i="19"/>
  <c r="R104" i="19"/>
  <c r="Q55" i="19"/>
  <c r="R27" i="19"/>
  <c r="N56" i="19"/>
  <c r="R24" i="19"/>
  <c r="N74" i="19"/>
  <c r="R40" i="19"/>
  <c r="Q104" i="19"/>
  <c r="Q31" i="19"/>
  <c r="I18" i="21"/>
  <c r="Q38" i="19"/>
  <c r="P55" i="19"/>
  <c r="P42" i="19"/>
  <c r="O108" i="19"/>
  <c r="P52" i="19"/>
  <c r="R60" i="19"/>
  <c r="P89" i="19"/>
  <c r="O15" i="19"/>
  <c r="R108" i="19"/>
  <c r="Q88" i="19"/>
  <c r="N89" i="19"/>
  <c r="R61" i="19"/>
  <c r="N24" i="19"/>
  <c r="O33" i="19"/>
  <c r="N110" i="19"/>
  <c r="P24" i="19"/>
  <c r="R56" i="19"/>
  <c r="O35" i="19"/>
  <c r="R37" i="19"/>
  <c r="P63" i="19"/>
  <c r="K16" i="21"/>
  <c r="K11" i="21"/>
  <c r="O85" i="19"/>
  <c r="N43" i="19"/>
  <c r="Q105" i="19"/>
  <c r="N37" i="19"/>
  <c r="R52" i="19"/>
  <c r="O43" i="19"/>
  <c r="O31" i="19"/>
  <c r="J10" i="21"/>
  <c r="O110" i="19"/>
  <c r="Q73" i="19"/>
  <c r="P95" i="19"/>
  <c r="P35" i="19"/>
  <c r="P37" i="19"/>
  <c r="P26" i="19"/>
  <c r="Q52" i="19"/>
  <c r="R86" i="19"/>
</calcChain>
</file>

<file path=xl/sharedStrings.xml><?xml version="1.0" encoding="utf-8"?>
<sst xmlns="http://schemas.openxmlformats.org/spreadsheetml/2006/main" count="341" uniqueCount="218">
  <si>
    <t>Restauración y Puesta en Valor Sistema Eléctrico y Agua Potable-Ezeiza.</t>
  </si>
  <si>
    <t>Construcción de Cercos - Ramal Constitución - La Plata de la Línea Gral. Roca</t>
  </si>
  <si>
    <t>Construcción del sistema de provisión de Agua Potable (Obra de Captación Río Vipos, Planta Potabilizadora, Acueducto y Reservas) para la Comuna Tapia, Ciudad de San Miguel, Tafí Viejo y Villa Carmela - Tucumán.</t>
  </si>
  <si>
    <t>Mantenimiento Rutinario (TFO) 2026 - Provincia de Santa Cruz. Rutas Nacionales N° 3, N° 40, N° 281, N° 288 y N° 293.</t>
  </si>
  <si>
    <t>Construcción de búnker y adquisición de ciclotron 30mev - Centro Atómico Ezeiza, Provincia de Buenos Aires.</t>
  </si>
  <si>
    <t>Exploración de yacimientos de uranio de tipo superficial en las provincias de Jujuy, Salta y Catamarca</t>
  </si>
  <si>
    <t>Adecuación de infraestructura del Complejo Minero Fabril San Rafael (CMFSR) - San Rafael - Mendoza</t>
  </si>
  <si>
    <t>Construcción del galpón de Incendios, comunicaciones y emergencias (ICE) en Parque Nacional Copo - BIRF 9335 Y PROGREEN TF0B7681 - Provincia de Santiago del Estero</t>
  </si>
  <si>
    <t>Remodelación y mantenimiento de la Residencia oficial en Washington</t>
  </si>
  <si>
    <t>Construcciones en bienes de dominio público en el marco del Proyecto Regional Argentina- Uruguay - Fondo de Adaptación - Ciudad de Colón</t>
  </si>
  <si>
    <t>Actualizacion y Readecuacion de Iluminacion de Fachadas Palacio de Justicia - Talcahuano 550, CABA</t>
  </si>
  <si>
    <t>Actualizacion y readecuacion de la instalacion electrica - Etapa I del Palacio de Justicia</t>
  </si>
  <si>
    <t>Adecuación del Tablero Principal eléctrico del subsuelo y nuevo tablero de transferencia entre los grupos electrógenos</t>
  </si>
  <si>
    <t>Instalación de nuevo tablero de transferencia automática y tablero seccional para Centro de Cómputos</t>
  </si>
  <si>
    <t>Refacción Integral Sanitarios e instalación de gas del Edificio de Av. de los Incas 3834</t>
  </si>
  <si>
    <t>Intervención integral del edificio sito en la Avenida Paseo Colon N° 189 correspondiente a la obra civil, instalación sanitaria, instalación termomecánica, red de voz y datos e instalación eléctrica.</t>
  </si>
  <si>
    <t>Refacción de los patios ubicados en los edificios pertenecientes al Ministerio de Hacienda, sitos en Avenida Paseo Colón 171 y Balcarce 186.</t>
  </si>
  <si>
    <t>Reciclado y Bacheo de carpeta de concreto asfaltico, Reparación de losas de hormigón y Mantenimiento de Banquinas, Ruta Nacional N° 178, Tramo: Emp. Ruta Nacional N° 33 - Las Rosas, Sección: Km 145,900 - Km 167,295, Provincia de Santa Fe.</t>
  </si>
  <si>
    <t>Repavimentación de calzada con reconstrucción y pavimentación de banquinas, RN N°38, Límite La Rioja/Catamarca - Rio Ongoli, Km 506,02 - Km 570,24, Provincia de Catamarca</t>
  </si>
  <si>
    <t>Mantenimiento de Rutina por Sistema Modular en Ruta Nacional N° 237 y 40, Tramo: A° LIMAY CHICO (PTE) - EMP. RN 40 (EX RN 231) / LTE. R.NEGRO/NEUQUEN - EMP. RN 231, Sección: PROG. 1563,16 - PROG. 1630,52. Provincia del Neuquén.</t>
  </si>
  <si>
    <t>Obra de Mantenimiento en Ruta Nacional N° 3, Tramo: EA. Laguna Grande - Emp. RP 27, Seccion: Prog. 1729,26 - Prog. 1784,25. Provincia del Chubut</t>
  </si>
  <si>
    <t>Pavimentación RN 51 Tramo: S A de los Cobres - P° de Sico - Sección: San Antonio de Los Cobres - Mina La Poma - Prov. Salta</t>
  </si>
  <si>
    <t>Construcción de dos puentes nuevos sobre El Rio Santa Cruz en Ruta Nacional N° 3. Provincia de Santa Cruz.</t>
  </si>
  <si>
    <t>Construcción de puente Ruta Nacional N° 35, Tramo: Km. 64,92 (Arroyo Chasico). Bahía Blanca. Provincia de Buenos Aires.</t>
  </si>
  <si>
    <t>Construcción de puente S/canal Maldonado sobre Ruta Nacional N° 3, Bahia Blanca, Provincia de Buenos Aires.</t>
  </si>
  <si>
    <t>Obra de Repavimentación y mantenimiento de la Ruta Nacional N° 38, Tramo: Lte. Tucumán/Catamarca -Aguilares, Sección 1: Lte Catamarca/ Tucumán - La Cocha (Emp. R.P.334) y Sección 2: La Cocha (Emp. R.P.334) - Alberdi-(Emp R.P. N°308). Provincia de Tucumán.</t>
  </si>
  <si>
    <t>Incorporación de 4 (cuatro) Helicópteros navales livianos ,Base Naval Puerto Belgrano, Provincia de Buenos Aires.</t>
  </si>
  <si>
    <t>Conservación y Reparación de Fachada - Edificio Central Alsina 250, CABA</t>
  </si>
  <si>
    <t>CON INCIDENCIA EN EJERCICIOS FUTUROS</t>
  </si>
  <si>
    <t>SERVICIO</t>
  </si>
  <si>
    <t>TOTAL</t>
  </si>
  <si>
    <t>Planillas Anexas al  Artículo 11</t>
  </si>
  <si>
    <t xml:space="preserve"> </t>
  </si>
  <si>
    <t>CONTRATACIÓN DE OBRAS DE INVERSIÓN</t>
  </si>
  <si>
    <t>JURISDICCIÓN</t>
  </si>
  <si>
    <t>PROGRAMA</t>
  </si>
  <si>
    <t>SUBPROGRAMA</t>
  </si>
  <si>
    <t>PROYECTO</t>
  </si>
  <si>
    <t>OBRA</t>
  </si>
  <si>
    <t>OBRA DE INVERSIÓN</t>
  </si>
  <si>
    <t>RESTO</t>
  </si>
  <si>
    <t>Refacción y ampliación de la Defensoría de La Plata, Provincia de Buenos Aires</t>
  </si>
  <si>
    <t>Ampliación edilicia y actualización de infraestructura y equipamiento del área de gestión de residuos radiactivos y fuentes - Ezeiza, Provincia de Buenos Aires</t>
  </si>
  <si>
    <t>Construcción de una planta piloto para la separación isotópica del litio CAC - San Martín, Provincia de Buenos Aires</t>
  </si>
  <si>
    <t>Implementación de Infraestructura informática para Desarrollo herramientas de inteligencia artificial para reactores nucleares y medicina nuclear CAC - CAB - San Martín, Provincia de Buenos Aires y Bariloche, Provincia de Río Negro</t>
  </si>
  <si>
    <t>Desarrollo, construcción y equipamiento de Planta Piloto Producción de Iterbio-176 - CAB - Bariloche, Provincia de Río Negro</t>
  </si>
  <si>
    <t>Reparación y puesta en valor cubierta de techos edificio movilidad en Bariloche - Etapa 1 -PN Nahuel Huapi, Provincia de Río Negro</t>
  </si>
  <si>
    <t>Reparación Muelle Quetrihue 2da etapa en el Parque Nacional Nahuel Huapi, Provincia de Río Negro</t>
  </si>
  <si>
    <t>Construcción de Centro de Visitantes en el Parque Nacional Talampaya - Provincia de La Rioja</t>
  </si>
  <si>
    <t>Construcción de portada de acceso al PN Iguazú, Provincia de Misiones</t>
  </si>
  <si>
    <t>Refacción Camping Municipal El Fuerte RN Las Lancitas- Provincia de Jujuy - Proyecto Paisajes BIRF 9335 y Progreen TF0B7681</t>
  </si>
  <si>
    <t>Construcción de 2 seccionales en PN Translasierra - Provincia de Córdoba - Proyecto Paisajes BIRF 9335 y Progreen TF0B7681</t>
  </si>
  <si>
    <t>Nueva instalación termomecánica para sala ensayo 11°p y taller escenografía 9 y 10°p - Av.Córdoba 1155, CABA</t>
  </si>
  <si>
    <t>Construcción de Biblioteca Infantil y Juvenil en la Plaza Boris Spivacow, CABA</t>
  </si>
  <si>
    <t>Restauración de Mansarda en el Palacio San Martín, CABA</t>
  </si>
  <si>
    <t>Refacción, ampliación y modernización del centro de frontera Cardenal Samoré, Provincia de Neuquén</t>
  </si>
  <si>
    <t>Adecuación Integral Edificio Villarino 2010, CABA</t>
  </si>
  <si>
    <t>Refaccion de Patios Interiores del Palacio - Patios 3 y 4, CABA</t>
  </si>
  <si>
    <t>Refuerzo estructural parcial, de la azotea del 7mo piso del Palacio (Etapa III), CABA</t>
  </si>
  <si>
    <t>Refuerzo estructural parcial, de la azotea del 7mo piso del Palacio (Etapa IV), CABA</t>
  </si>
  <si>
    <t>Refaccion de Patios Interiores del Palacio de Justicia - Patios 5 y 6, CABA</t>
  </si>
  <si>
    <t>Restauración integral de las Escaleras Interiores N° 2, N° 8 y N° 10 y obras complementarias Palacio de Justicia, CABA</t>
  </si>
  <si>
    <t>Refuerzo estructural parcial, de la azotea del 7mo piso del Palacio (Etapa V), CABA</t>
  </si>
  <si>
    <t>Actualización y readecuación de la instalación electrica del Palacio de Justicia, CABA</t>
  </si>
  <si>
    <t>Restauracion de fachadas del edificio sito en Tucuman 1393 - , CABA</t>
  </si>
  <si>
    <t>Provision e Instalación de nuevo sistema central de aire acondicionado Etapa I - Palacio de Justicia Talcahuano 550 , CABA</t>
  </si>
  <si>
    <t>Adecuacion y refuncionalizacion del edificio sito en Rivadavia 763/771, CABA</t>
  </si>
  <si>
    <t>Consolidacion y Mantenimiento de Fachadas Talcahuano y Tucuman - Palacio de Justicia - Talcahuano 550, CABA</t>
  </si>
  <si>
    <t>Consolidacion y Mantenimiento de Fachadas Uruguay y Lavalle - Palacio de Justicia, Talcahuano 550, CABA</t>
  </si>
  <si>
    <t>Museo de la Corte Suprema de Justicia de la Nación”, Talcahuano 550, CABA</t>
  </si>
  <si>
    <t>Restauracion de fachadas interiores de azoteas - Etapa I - Palacio de Justicia, Talcahuano 550, CABA</t>
  </si>
  <si>
    <t>Restauracion de nucleos de escaleras Etapa II - Palacio de Justicia, Talcahuano 550, CABA</t>
  </si>
  <si>
    <t>Actualizacion y readecuacion de nucleos sanitarios Etapa I - Palacio de Justicia Talcahuano 550, CABA</t>
  </si>
  <si>
    <t>Actualizacion y readecuacion de nucleos sanitarios Etapa II -Palacio de Justicia, Talcahuano 550, CABA</t>
  </si>
  <si>
    <t>Provision e Instalacion de nuevo sistema central de aire acondicionado - Etapa piloto - Palacio de Justicia Talcahuano 550, CABA</t>
  </si>
  <si>
    <t>Remodelación de diferentes pisos del edificio de Dirección de Asistencia Judicial en Delitos, Contravenciones y Amenazas Complejas, Av de los Incas 3834, CABA</t>
  </si>
  <si>
    <t>Provisión e instalación de nuevo sistema central de aire acondicionado - J. Jaures 545, CABA</t>
  </si>
  <si>
    <t>Readecuación y refuncionalización integral de la Morgue Judicial - ETAPA I - PB 1 con Acceso a Viamonte 2151, caba</t>
  </si>
  <si>
    <t>Adecuación y mantenimiento del la instalación termomecánica Edificio Bartolomé Mitre 718, CABA</t>
  </si>
  <si>
    <t>Conservación de fachada inmueble (Cumplimiento de Ley n°257/99) - Av. de Mayo 760, CABA</t>
  </si>
  <si>
    <t>Puesta en valor inmueble (fachada, medianeras y patios internos) - Guido 1577, CABA</t>
  </si>
  <si>
    <t>Reformas I + D INPB, Barracas, CABA</t>
  </si>
  <si>
    <t>Remodelación integral Bioterio Central, Barracas, CABA</t>
  </si>
  <si>
    <t>Provisión e Instalación de un sistema de protección contra incendios para el depósito Ezeiza sito en Perito Moreno 375, Parque Industrial Canning, Ezeiza, Provincia de Buenos Aires</t>
  </si>
  <si>
    <t>Sistema modular de manteniento, Ruta Nacional 40, Tramo: Abra de Acay - San Anotnio de Los Cobres, Sección: Km 4601,00 - Km 4630,87, Provincia de Salta</t>
  </si>
  <si>
    <t>Readecuación pabellones 6 y 8, Hospital Nacional y Comunidad Dr. Ramón Carrillo, Torres, Partido de Luján, Provincia de Buenos Aires</t>
  </si>
  <si>
    <t>Readecuación del servicio de control de calidad físico químico - Instituto Nacional de Producción de Biológicos, CABA</t>
  </si>
  <si>
    <t>Provisión e instalación de un sistema de detección y extinción de incendios - Edificio Av. Paseo Colón 329, CABA</t>
  </si>
  <si>
    <t>Provisión e instalación de un sistema de detección y extinción de incendios - Edificio Alsina 250, CABA</t>
  </si>
  <si>
    <t>Provisión e instalación de un sistema de detección y extinción de incendios - Edificio Tucumán 500, CABA</t>
  </si>
  <si>
    <t>Provisión e instalación de un sistema de detección y extinción de incendios - Edificio Av. Córdoba 1118/44, CABA</t>
  </si>
  <si>
    <t>Provisión e instalación de un sistema de detección y extinción de incendios - Edificio Defensa 363, CABA</t>
  </si>
  <si>
    <t>Provisión e instalación de un sistema de detección y extinción de incendios - Edificio Paraná 451/57, CABA</t>
  </si>
  <si>
    <t>Mejoras espacios exteriores (pavimentos e iluminación) Barracas, CABA</t>
  </si>
  <si>
    <t>Readecuación edilicia y puesta en valor de Nave 1, Pabellón de Investigadores y Nave 6 - Laboratorio de Hidráulica - INA-Ezeiza</t>
  </si>
  <si>
    <t>Restauración de talleres y edificios del Instituto Nacional del Agua a nivel nacional</t>
  </si>
  <si>
    <t>Construcción de un acueducto y 2 plantas potabilizadoras, Provincia de Catamarca (Quiros) - Provincia Santiago del Estero (Frías)</t>
  </si>
  <si>
    <t>Puesta en valor fachada inmueble - Tte. Gral. Perón 667 - CABA</t>
  </si>
  <si>
    <t>Intervención en los patios internos y escaleras de emergencia del edificio situado en la Dársena F del Puerto de la Ciudad de Buenos Aires, llamado Archivo General de Documentación Financiera de la Administración Nacional (AGAN) construido durante los años 1948 y 1956 perteneciente a la Contaduría General de la Nación, Secretaría de Hacienda, Ministerio de Economía</t>
  </si>
  <si>
    <t>Construcción de inmueble para sede la Defensoría de Santa Rosa, La Pampa</t>
  </si>
  <si>
    <t>Mantenimiento Rutinario (TFO) 2025 - 2026 Provincia de Jujuy. Ruta Nacional N° 40 y Ruta Nacional N° 52, Tramo: A° Churcalito - Límite con Chile / T-01: CGA. Paicone - Límite con Bolivia / T-01: Límite con Salta -La Quiaca, Provincia de Jujuy</t>
  </si>
  <si>
    <t>Conservación de Rutina, Ruta Nacional  11, Tramo: Rosario (EMP RN A008) - Santa Fe (EMP RN A012), Sección: KM 314,44 - KM 464,53, Provincia de Santa Fe</t>
  </si>
  <si>
    <t>Mantenimiento Rutinario (TFO) 2025 - 2026 Provincia de Neuquén, Ruta Nacional N° 242, Tramo: Las Lajas Límite con Chile (PO. Pino Hachado)</t>
  </si>
  <si>
    <t>Conservación mejorativa, Ruta Nacional 38, Tramo: Bazán - Límite con Catamarca, Sección: KM. 460,33 - KM. 506,02, Provincia de La Rioja</t>
  </si>
  <si>
    <t>Conservación mejorativa, Ruta nacional 151, Tramo: Límite con Río Negro - Emp. RN 143, Sección: KM 150,18 - KM 315,75, Provincia de La Pampa</t>
  </si>
  <si>
    <t>Obra de Conservación Mejorativa - Bacheo y Carpeta RN 237 Tramo: EA. Alicurá 9 KM (D) - A. Limay Chico. Provincia de Neuquén.</t>
  </si>
  <si>
    <t>Refuncionalización de pabellón para Servicio de Rehabilitación, Hospital Nacional Dr. Baldomero Sommer</t>
  </si>
  <si>
    <t>Construcciones en bienes de dominio público en el marco del Proyecto Regional Argentina- Uruguay - Fondo de Adaptación - Ciudad de Concepción del Uruguay</t>
  </si>
  <si>
    <t>Construcción en el Laboratorio para adaptar la incorporación de equipamiento - Ezeiza Provincia de Buenos Aires - Período 2026-2028</t>
  </si>
  <si>
    <t>Cámara Federal Tucumán - Congreso N°319 - Ampliación del edificio, libera espacios suficientes con destino al Juzgado Federal N°3, Provincia de Tucumán</t>
  </si>
  <si>
    <t>Ampliación y remodelación del edificio para la Justicia Federal. - Cámara Federal de Apelaciones General Roca - España 1690, Gral. Roca, Provincia de Río Negro</t>
  </si>
  <si>
    <t>Reparación de cubiertas y renovación instalación eléctrica. - Juzgado Federal N°2 de San Juan - Entre Ríos Sur 282, San Juan, Provincia de San Juan</t>
  </si>
  <si>
    <t>Remodelación Casa de Gobierno - Infraestructura Eléctrica, CABA</t>
  </si>
  <si>
    <t>Restauración y Puesta en Valor de Fachadas Casa de Gobierno, CABA</t>
  </si>
  <si>
    <t>Ampliación del Centro de Frontera Posadas-Encarnación mediante el mejoramiento de las condiciones operativas y ampliación de zonas de atención al público, Provincia de Misiones.</t>
  </si>
  <si>
    <t>CONTRATACIÓN DE OBRAS DE INVERSIÓN, BIENES Y SERVICIOS</t>
  </si>
  <si>
    <t>REFERENCIAS DE LOS CÓDIGOS DE LOS CUADROS</t>
  </si>
  <si>
    <t>JUR.</t>
  </si>
  <si>
    <t>PROGRAMA-SUBPROGRAMA</t>
  </si>
  <si>
    <t>DENOMINACIÓN</t>
  </si>
  <si>
    <t>Poder Judicial de la Nación</t>
  </si>
  <si>
    <t>Consejo de la Magistratura</t>
  </si>
  <si>
    <t>Justicia Federal</t>
  </si>
  <si>
    <t>Área Cámara Mendoza</t>
  </si>
  <si>
    <t>Área Cámara General Roca</t>
  </si>
  <si>
    <t>Área Cámara Tucumán</t>
  </si>
  <si>
    <t>Corte Suprema de Justicia de la Nación</t>
  </si>
  <si>
    <t>Mandamientos y Notificaciones</t>
  </si>
  <si>
    <t>Pericias Judiciales</t>
  </si>
  <si>
    <t>Justicia de Máxima Instancia</t>
  </si>
  <si>
    <t>Interceptación y Captación de las Comunicaciones</t>
  </si>
  <si>
    <t>Ministerio Público</t>
  </si>
  <si>
    <t>Procuración General de la Nación</t>
  </si>
  <si>
    <t>Ejercicio de la Acción Pública y Defensa de la Legalidad</t>
  </si>
  <si>
    <t>Defensoría General de la Nación</t>
  </si>
  <si>
    <t>Representación, Defensa y Curatela Pública Oficial</t>
  </si>
  <si>
    <t>Presidencia de la Nación</t>
  </si>
  <si>
    <t>Teatro Nacional Cervantes</t>
  </si>
  <si>
    <t>Acciones Artísticas del Teatro Nacional Cervantes</t>
  </si>
  <si>
    <t>Secretaría General de la Presidencia de la Nación</t>
  </si>
  <si>
    <t>Conducción del Poder Ejecutivo Nacional</t>
  </si>
  <si>
    <t>Jefatura de Gabinete de Ministros</t>
  </si>
  <si>
    <t>Comisión Nacional de Energía Atómica</t>
  </si>
  <si>
    <t>Aplicaciones de la Tecnología Nuclear</t>
  </si>
  <si>
    <t>Acciones para la Seguridad Nuclear y Protección Ambiental</t>
  </si>
  <si>
    <t>Investigación y Aplicaciones no Nucleares</t>
  </si>
  <si>
    <t>Suministros y Tecnología del Ciclo de Combustible Nuclear</t>
  </si>
  <si>
    <t>Administración de Parques Nacionales</t>
  </si>
  <si>
    <t>Infraestructura en Áreas Naturales Protegidas</t>
  </si>
  <si>
    <t>Recuperación Sustentable de Paisajes y Medios de Vida en Argentina (BIRF N° 9335-AR y PROGREEN Nº TF0B7681)</t>
  </si>
  <si>
    <t>Secretaría de Turismo, Ambiente y Deportes</t>
  </si>
  <si>
    <t>Promoción y Gestión del Impacto Climático y el Desarrollo Sostenible</t>
  </si>
  <si>
    <t>Evaluación y Control Ambiental</t>
  </si>
  <si>
    <t>Vicejefatura de Gabinete del Interior</t>
  </si>
  <si>
    <t>Iniciativas Complementarias de Interior</t>
  </si>
  <si>
    <t>Ministerio de Relaciones Exteriores, Comercio Internacional y Culto</t>
  </si>
  <si>
    <t>Actividades Centrales</t>
  </si>
  <si>
    <t>Actividades Comunes a los Programas 16, 19 y 23</t>
  </si>
  <si>
    <t>Ministerio de Defensa</t>
  </si>
  <si>
    <t>Estado Mayor General de la Armada Argentina (EMGA)</t>
  </si>
  <si>
    <t>Alistamiento Operacional de la Armada</t>
  </si>
  <si>
    <t>Ministerio de Economía</t>
  </si>
  <si>
    <t>Infraestructura Económica y Social</t>
  </si>
  <si>
    <t>Desarrollo de la Ciencia y Técnica del Agua</t>
  </si>
  <si>
    <t>Formulación y Ejecución de Políticas de Transporte Terrestre</t>
  </si>
  <si>
    <t>Desarrollo de la Infraestructura Hidráulica</t>
  </si>
  <si>
    <t>Apoyo para la Expansión de la Infraestructura para Agua y Saneamiento</t>
  </si>
  <si>
    <t>Dirección Nacional de Vialidad</t>
  </si>
  <si>
    <t>Ejecución Obras de Mantenimiento y Rehabilitación en Red por Administración</t>
  </si>
  <si>
    <t>Obras de Conservación Mejorativa - Fase IV</t>
  </si>
  <si>
    <t>Redes de Mantenimiento en el Distrito Jujuy</t>
  </si>
  <si>
    <t>Redes de Mantenimiento en el Distrito Santa Fe</t>
  </si>
  <si>
    <t>Redes de Mantenimiento en el Distrito Catamarca</t>
  </si>
  <si>
    <t>Redes de Mantenimiento en el Distrito Neuquén</t>
  </si>
  <si>
    <t>Redes de Mantenimiento en el Distrito Chubut</t>
  </si>
  <si>
    <t>Redes de Mantenimiento en el Distrito Santa Cruz</t>
  </si>
  <si>
    <t>Mantenimiento por Sistema Modular</t>
  </si>
  <si>
    <t>Construcciones Viales</t>
  </si>
  <si>
    <t>Construcción de Rutas Nuevas y Obras de Pavimentación</t>
  </si>
  <si>
    <t>Reparación y Construcción de Puentes y Alcantarillas</t>
  </si>
  <si>
    <t>Rehabilitación y Repavimentación Viales</t>
  </si>
  <si>
    <t>Repavimentación de Rutas Nacionales</t>
  </si>
  <si>
    <t>Ministerio de Salud</t>
  </si>
  <si>
    <t>Administración Nacional de Laboratorios e Institutos de Salud Dr. Carlos G. Malbrán</t>
  </si>
  <si>
    <t>Prevención, Control e Investigación de Patologías en Salud</t>
  </si>
  <si>
    <t>Desarrollo y Producción de Biológicos</t>
  </si>
  <si>
    <t>Administración Nacional de Establecimientos de Salud</t>
  </si>
  <si>
    <t>Atención Especializada en Rehabilitación y Cuidados Paliativos</t>
  </si>
  <si>
    <t>Asistencia Especializada en Problemáticas de Salud Mental y Discapacidad Intelectual</t>
  </si>
  <si>
    <t>Ministerio de Capital Humano</t>
  </si>
  <si>
    <t>Biblioteca Nacional "Doctor Mariano Moreno"</t>
  </si>
  <si>
    <t>Servicios de la Biblioteca Nacional</t>
  </si>
  <si>
    <t>Administración Nacional de la Seguridad Social</t>
  </si>
  <si>
    <t>Desarrollo de Infraestructura</t>
  </si>
  <si>
    <t>Ministerio de Seguridad Nacional</t>
  </si>
  <si>
    <t>Coordinación Institucional del Ministerio de Seguridad y Fuerzas Policiales y de Seguridad</t>
  </si>
  <si>
    <t>Prefectura Naval Argentina (PNA)</t>
  </si>
  <si>
    <t>Policía de Seguridad de la Navegación</t>
  </si>
  <si>
    <t>Estado Mayor General de la Fuerza Aérea Argentina (EMGFA)</t>
  </si>
  <si>
    <t>Alistamiento Operacional de la Fuerza Aérea</t>
  </si>
  <si>
    <t>CAPITULO  III</t>
  </si>
  <si>
    <t>Planilla Anexa al Artículo  Nº 11 (Continuación)</t>
  </si>
  <si>
    <t>JURISDICCION</t>
  </si>
  <si>
    <t>BIENES Y SERVICIOS</t>
  </si>
  <si>
    <t>IMPORTE A DEVENGAR                                                                                                                                                       (en miles de pesos)</t>
  </si>
  <si>
    <t>AVANCE FISICO                                                                                                                       (porcentajes)</t>
  </si>
  <si>
    <t>Recuperación de equipos de comunicación para las Estaciones Radar de Merlo, Tandil, Rio IV y CABA. (SINVICA / Programa F-16)</t>
  </si>
  <si>
    <t>Incorporación de un Sistema Integral de Seguridad y Defensa Militar para incrementar la capacidad de Protección del Sistema Aéreo F-16 en el Área Material Rio IV, Córdoba y la VI Brigada Aérea, Tandil</t>
  </si>
  <si>
    <t>Recuperación del Servicio de Rampa Militar en las 15 Brigadas, Bases y Destacamentos de la Fuerza Aérea Argentina, República Argentina (Programa F-16)</t>
  </si>
  <si>
    <t>Recuperación de la Capacidad de Mantenimiento de Pistas y Helipuertos del Grupo Construcciones, Área Logística Palomar, Provincia de Buenos Aires (Programa F-16)</t>
  </si>
  <si>
    <t>Modernización del sistema de maniobras de ascensores - Esmeralda 1212 - CABA</t>
  </si>
  <si>
    <t>Recuperación y puesta en valor de 6 helicópteros modelo H125 de la Gendarmería Nacional</t>
  </si>
  <si>
    <t>Puesta en Servicio del Helicóptero EC225 PA14 de la Prefectura Naval</t>
  </si>
  <si>
    <t>Recuperación de helicóptero bimotor AIRBUS de la Gendarmería Nacional</t>
  </si>
  <si>
    <t>Reconversión de 1 aeronave DAUPHIN AS365N2 a la última versión DAUPHIN AS365N3+ para aumentar la capacidad de la escuadrilla en operaciones de búsqueda y rescate (SAR) en el litoral marítimo y fluvial</t>
  </si>
  <si>
    <t>ADQUISICIÓN DE BIENES Y SERVICIOS</t>
  </si>
  <si>
    <t>AVANCE                                                                                                                                       (en porcentaje)</t>
  </si>
  <si>
    <t>IMPORTE A DEVENGAR (miles de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</si>
</sst>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yyyy\-mm\-dd\ hh:mm"/>
    <numFmt numFmtId="165" formatCode="yyyy\-mm\-dd"/>
    <numFmt numFmtId="166" formatCode="_-* #,##0_-;\-* #,##0_-;_-* &quot;-&quot;??_-;_-@_-"/>
    <numFmt numFmtId="167" formatCode="_ * #,##0.00_ ;_ * \-#,##0.00_ ;_ * &quot;-&quot;??_ ;_ @_ "/>
    <numFmt numFmtId="168" formatCode="#,##0,"/>
    <numFmt numFmtId="169" formatCode="_ * #,##0_ ;_ * \-#,##0_ ;_ * &quot;-&quot;_ ;_ @_ "/>
    <numFmt numFmtId="170" formatCode="_(* #,##0_);_(* \(#,##0\);_(* &quot;-&quot;??_);_(@_)"/>
    <numFmt numFmtId="171" formatCode="_-* #,##0.00\ _P_t_s_-;\-* #,##0.00\ _P_t_s_-;_-* &quot;-&quot;??\ _P_t_s_-;_-@_-"/>
  </numFmts>
  <fonts count="22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7CEFA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2" borderId="0"/>
    <xf numFmtId="164" fontId="1" fillId="2" borderId="0"/>
    <xf numFmtId="165" fontId="1" fillId="2" borderId="0"/>
    <xf numFmtId="4" fontId="1" fillId="2" borderId="0"/>
    <xf numFmtId="0" fontId="2" fillId="3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8" fillId="0" borderId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75">
    <xf numFmtId="0" fontId="0" fillId="0" borderId="0" xfId="0"/>
    <xf numFmtId="0" fontId="5" fillId="0" borderId="0" xfId="9" applyFont="1"/>
    <xf numFmtId="0" fontId="5" fillId="0" borderId="0" xfId="9" applyFont="1" applyAlignment="1">
      <alignment wrapText="1"/>
    </xf>
    <xf numFmtId="0" fontId="5" fillId="4" borderId="0" xfId="9" applyFont="1" applyFill="1" applyAlignment="1">
      <alignment vertical="center" wrapText="1"/>
    </xf>
    <xf numFmtId="0" fontId="5" fillId="0" borderId="0" xfId="9" applyFont="1" applyAlignment="1">
      <alignment vertical="center" wrapText="1"/>
    </xf>
    <xf numFmtId="168" fontId="5" fillId="0" borderId="0" xfId="9" applyNumberFormat="1" applyFont="1" applyAlignment="1">
      <alignment horizontal="right" vertical="center" wrapText="1"/>
    </xf>
    <xf numFmtId="0" fontId="5" fillId="0" borderId="0" xfId="10" quotePrefix="1" applyFont="1" applyAlignment="1">
      <alignment horizontal="right" vertical="center" wrapText="1"/>
    </xf>
    <xf numFmtId="0" fontId="7" fillId="0" borderId="7" xfId="9" applyFont="1" applyBorder="1" applyAlignment="1">
      <alignment horizontal="center" vertical="center" textRotation="90" wrapText="1"/>
    </xf>
    <xf numFmtId="0" fontId="7" fillId="0" borderId="14" xfId="9" applyFont="1" applyBorder="1" applyAlignment="1">
      <alignment horizontal="center" vertical="center" textRotation="90" wrapText="1"/>
    </xf>
    <xf numFmtId="0" fontId="6" fillId="0" borderId="14" xfId="9" applyFont="1" applyBorder="1" applyAlignment="1">
      <alignment horizontal="center" vertical="center" wrapText="1"/>
    </xf>
    <xf numFmtId="168" fontId="6" fillId="0" borderId="15" xfId="9" applyNumberFormat="1" applyFont="1" applyBorder="1" applyAlignment="1">
      <alignment horizontal="center" vertical="center" wrapText="1"/>
    </xf>
    <xf numFmtId="0" fontId="6" fillId="0" borderId="15" xfId="9" applyFont="1" applyBorder="1" applyAlignment="1">
      <alignment horizontal="center" vertical="center" wrapText="1"/>
    </xf>
    <xf numFmtId="0" fontId="5" fillId="0" borderId="6" xfId="9" applyFont="1" applyBorder="1" applyAlignment="1">
      <alignment horizontal="right" vertical="center" wrapText="1"/>
    </xf>
    <xf numFmtId="0" fontId="5" fillId="0" borderId="7" xfId="9" applyFont="1" applyBorder="1" applyAlignment="1">
      <alignment horizontal="right" vertical="center" wrapText="1"/>
    </xf>
    <xf numFmtId="0" fontId="9" fillId="4" borderId="21" xfId="11" applyFont="1" applyFill="1" applyBorder="1" applyAlignment="1">
      <alignment horizontal="left" vertical="center" wrapText="1"/>
    </xf>
    <xf numFmtId="168" fontId="5" fillId="0" borderId="24" xfId="12" applyNumberFormat="1" applyFont="1" applyFill="1" applyBorder="1" applyAlignment="1">
      <alignment horizontal="right" vertical="center" wrapText="1"/>
    </xf>
    <xf numFmtId="168" fontId="5" fillId="0" borderId="7" xfId="12" applyNumberFormat="1" applyFont="1" applyFill="1" applyBorder="1" applyAlignment="1">
      <alignment horizontal="right" vertical="center" wrapText="1"/>
    </xf>
    <xf numFmtId="168" fontId="6" fillId="0" borderId="21" xfId="9" applyNumberFormat="1" applyFont="1" applyBorder="1" applyAlignment="1">
      <alignment horizontal="right" vertical="center" wrapText="1"/>
    </xf>
    <xf numFmtId="10" fontId="5" fillId="0" borderId="24" xfId="7" applyNumberFormat="1" applyFont="1" applyFill="1" applyBorder="1" applyAlignment="1">
      <alignment horizontal="right" vertical="center" wrapText="1"/>
    </xf>
    <xf numFmtId="10" fontId="5" fillId="0" borderId="25" xfId="7" applyNumberFormat="1" applyFont="1" applyFill="1" applyBorder="1" applyAlignment="1">
      <alignment horizontal="right" vertical="center" wrapText="1"/>
    </xf>
    <xf numFmtId="10" fontId="5" fillId="0" borderId="26" xfId="7" applyNumberFormat="1" applyFont="1" applyFill="1" applyBorder="1" applyAlignment="1">
      <alignment horizontal="right" vertical="center" wrapText="1"/>
    </xf>
    <xf numFmtId="168" fontId="5" fillId="0" borderId="0" xfId="9" applyNumberFormat="1" applyFont="1"/>
    <xf numFmtId="0" fontId="5" fillId="0" borderId="11" xfId="9" applyFont="1" applyBorder="1" applyAlignment="1">
      <alignment horizontal="right" vertical="center" wrapText="1"/>
    </xf>
    <xf numFmtId="0" fontId="5" fillId="0" borderId="2" xfId="9" applyFont="1" applyBorder="1" applyAlignment="1">
      <alignment horizontal="right" vertical="center" wrapText="1"/>
    </xf>
    <xf numFmtId="0" fontId="9" fillId="4" borderId="12" xfId="11" applyFont="1" applyFill="1" applyBorder="1" applyAlignment="1">
      <alignment horizontal="left" vertical="center" wrapText="1"/>
    </xf>
    <xf numFmtId="168" fontId="5" fillId="0" borderId="27" xfId="12" applyNumberFormat="1" applyFont="1" applyFill="1" applyBorder="1" applyAlignment="1">
      <alignment horizontal="right" vertical="center" wrapText="1"/>
    </xf>
    <xf numFmtId="168" fontId="5" fillId="0" borderId="2" xfId="12" applyNumberFormat="1" applyFont="1" applyFill="1" applyBorder="1" applyAlignment="1">
      <alignment horizontal="right" vertical="center" wrapText="1"/>
    </xf>
    <xf numFmtId="168" fontId="6" fillId="0" borderId="12" xfId="9" applyNumberFormat="1" applyFont="1" applyBorder="1" applyAlignment="1">
      <alignment horizontal="right" vertical="center" wrapText="1"/>
    </xf>
    <xf numFmtId="10" fontId="5" fillId="0" borderId="27" xfId="7" applyNumberFormat="1" applyFont="1" applyFill="1" applyBorder="1" applyAlignment="1">
      <alignment horizontal="right" vertical="center" wrapText="1"/>
    </xf>
    <xf numFmtId="10" fontId="5" fillId="0" borderId="1" xfId="7" applyNumberFormat="1" applyFont="1" applyFill="1" applyBorder="1" applyAlignment="1">
      <alignment horizontal="right" vertical="center" wrapText="1"/>
    </xf>
    <xf numFmtId="10" fontId="5" fillId="0" borderId="28" xfId="7" applyNumberFormat="1" applyFont="1" applyFill="1" applyBorder="1" applyAlignment="1">
      <alignment horizontal="right" vertical="center" wrapText="1"/>
    </xf>
    <xf numFmtId="10" fontId="5" fillId="0" borderId="13" xfId="7" applyNumberFormat="1" applyFont="1" applyFill="1" applyBorder="1" applyAlignment="1">
      <alignment horizontal="right" vertical="center" wrapText="1"/>
    </xf>
    <xf numFmtId="10" fontId="5" fillId="0" borderId="14" xfId="7" applyNumberFormat="1" applyFont="1" applyFill="1" applyBorder="1" applyAlignment="1">
      <alignment horizontal="right" vertical="center" wrapText="1"/>
    </xf>
    <xf numFmtId="10" fontId="5" fillId="0" borderId="15" xfId="7" applyNumberFormat="1" applyFont="1" applyFill="1" applyBorder="1" applyAlignment="1">
      <alignment horizontal="right" vertical="center" wrapText="1"/>
    </xf>
    <xf numFmtId="0" fontId="6" fillId="0" borderId="0" xfId="9" applyFont="1" applyAlignment="1">
      <alignment vertical="center"/>
    </xf>
    <xf numFmtId="168" fontId="6" fillId="0" borderId="30" xfId="9" applyNumberFormat="1" applyFont="1" applyBorder="1" applyAlignment="1">
      <alignment vertical="center"/>
    </xf>
    <xf numFmtId="168" fontId="6" fillId="0" borderId="31" xfId="9" applyNumberFormat="1" applyFont="1" applyBorder="1" applyAlignment="1">
      <alignment horizontal="right" vertical="center"/>
    </xf>
    <xf numFmtId="0" fontId="5" fillId="4" borderId="0" xfId="9" applyFont="1" applyFill="1" applyAlignment="1">
      <alignment vertical="center"/>
    </xf>
    <xf numFmtId="0" fontId="5" fillId="0" borderId="0" xfId="9" applyFont="1" applyAlignment="1">
      <alignment vertical="center"/>
    </xf>
    <xf numFmtId="168" fontId="5" fillId="0" borderId="0" xfId="9" applyNumberFormat="1" applyFont="1" applyAlignment="1">
      <alignment horizontal="right" vertical="center"/>
    </xf>
    <xf numFmtId="10" fontId="5" fillId="0" borderId="0" xfId="7" applyNumberFormat="1" applyFont="1" applyFill="1" applyBorder="1" applyAlignment="1">
      <alignment vertical="center"/>
    </xf>
    <xf numFmtId="0" fontId="6" fillId="0" borderId="13" xfId="9" applyFont="1" applyBorder="1" applyAlignment="1">
      <alignment horizontal="center" vertical="center" wrapText="1"/>
    </xf>
    <xf numFmtId="166" fontId="5" fillId="0" borderId="0" xfId="6" applyNumberFormat="1" applyFont="1" applyFill="1"/>
    <xf numFmtId="168" fontId="5" fillId="0" borderId="14" xfId="12" applyNumberFormat="1" applyFont="1" applyFill="1" applyBorder="1" applyAlignment="1">
      <alignment horizontal="right" vertical="center" wrapText="1"/>
    </xf>
    <xf numFmtId="166" fontId="5" fillId="0" borderId="0" xfId="9" applyNumberFormat="1" applyFont="1"/>
    <xf numFmtId="0" fontId="11" fillId="0" borderId="0" xfId="9" applyFont="1"/>
    <xf numFmtId="0" fontId="12" fillId="0" borderId="0" xfId="9" applyFont="1" applyAlignment="1">
      <alignment vertical="center"/>
    </xf>
    <xf numFmtId="168" fontId="6" fillId="0" borderId="29" xfId="9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4" fillId="0" borderId="5" xfId="8" applyFont="1" applyBorder="1" applyAlignment="1">
      <alignment horizontal="center" vertical="top"/>
    </xf>
    <xf numFmtId="170" fontId="14" fillId="0" borderId="34" xfId="13" applyNumberFormat="1" applyFont="1" applyFill="1" applyBorder="1" applyAlignment="1">
      <alignment horizontal="center" vertical="top" wrapText="1"/>
    </xf>
    <xf numFmtId="170" fontId="14" fillId="0" borderId="35" xfId="13" applyNumberFormat="1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0" borderId="0" xfId="0" applyAlignment="1">
      <alignment vertical="top"/>
    </xf>
    <xf numFmtId="0" fontId="17" fillId="4" borderId="0" xfId="9" quotePrefix="1" applyFont="1" applyFill="1" applyAlignment="1">
      <alignment horizontal="right" vertical="center"/>
    </xf>
    <xf numFmtId="0" fontId="19" fillId="0" borderId="0" xfId="9" applyFont="1" applyAlignment="1">
      <alignment vertical="center" wrapText="1"/>
    </xf>
    <xf numFmtId="0" fontId="19" fillId="0" borderId="0" xfId="9" applyFont="1" applyAlignment="1">
      <alignment wrapText="1"/>
    </xf>
    <xf numFmtId="0" fontId="19" fillId="0" borderId="0" xfId="10" quotePrefix="1" applyFont="1" applyAlignment="1">
      <alignment horizontal="right" vertical="center"/>
    </xf>
    <xf numFmtId="0" fontId="5" fillId="4" borderId="11" xfId="9" applyFont="1" applyFill="1" applyBorder="1" applyAlignment="1">
      <alignment horizontal="right" vertical="center" wrapText="1"/>
    </xf>
    <xf numFmtId="0" fontId="5" fillId="4" borderId="2" xfId="9" applyFont="1" applyFill="1" applyBorder="1" applyAlignment="1">
      <alignment horizontal="right" vertical="center"/>
    </xf>
    <xf numFmtId="0" fontId="5" fillId="4" borderId="2" xfId="9" applyFont="1" applyFill="1" applyBorder="1" applyAlignment="1">
      <alignment vertical="center"/>
    </xf>
    <xf numFmtId="0" fontId="5" fillId="4" borderId="2" xfId="9" applyFont="1" applyFill="1" applyBorder="1" applyAlignment="1">
      <alignment horizontal="left" vertical="center" wrapText="1"/>
    </xf>
    <xf numFmtId="168" fontId="5" fillId="4" borderId="43" xfId="14" applyNumberFormat="1" applyFont="1" applyFill="1" applyBorder="1" applyAlignment="1">
      <alignment horizontal="right" vertical="center" wrapText="1"/>
    </xf>
    <xf numFmtId="168" fontId="5" fillId="4" borderId="44" xfId="14" applyNumberFormat="1" applyFont="1" applyFill="1" applyBorder="1" applyAlignment="1">
      <alignment horizontal="right" vertical="center" wrapText="1"/>
    </xf>
    <xf numFmtId="168" fontId="5" fillId="4" borderId="2" xfId="14" applyNumberFormat="1" applyFont="1" applyFill="1" applyBorder="1" applyAlignment="1">
      <alignment horizontal="right" vertical="center" wrapText="1"/>
    </xf>
    <xf numFmtId="168" fontId="5" fillId="4" borderId="12" xfId="14" applyNumberFormat="1" applyFont="1" applyFill="1" applyBorder="1" applyAlignment="1">
      <alignment horizontal="right" vertical="center" wrapText="1"/>
    </xf>
    <xf numFmtId="10" fontId="5" fillId="4" borderId="43" xfId="15" applyNumberFormat="1" applyFont="1" applyFill="1" applyBorder="1" applyAlignment="1">
      <alignment horizontal="right" vertical="center" wrapText="1"/>
    </xf>
    <xf numFmtId="10" fontId="5" fillId="4" borderId="2" xfId="15" applyNumberFormat="1" applyFont="1" applyFill="1" applyBorder="1" applyAlignment="1">
      <alignment horizontal="right" vertical="center" wrapText="1"/>
    </xf>
    <xf numFmtId="10" fontId="5" fillId="4" borderId="12" xfId="15" applyNumberFormat="1" applyFont="1" applyFill="1" applyBorder="1" applyAlignment="1">
      <alignment horizontal="right" vertical="center" wrapText="1"/>
    </xf>
    <xf numFmtId="168" fontId="6" fillId="4" borderId="30" xfId="12" applyNumberFormat="1" applyFont="1" applyFill="1" applyBorder="1" applyAlignment="1">
      <alignment vertical="center"/>
    </xf>
    <xf numFmtId="168" fontId="6" fillId="4" borderId="31" xfId="12" applyNumberFormat="1" applyFont="1" applyFill="1" applyBorder="1" applyAlignment="1">
      <alignment vertical="center"/>
    </xf>
    <xf numFmtId="0" fontId="6" fillId="4" borderId="42" xfId="9" applyFont="1" applyFill="1" applyBorder="1" applyAlignment="1">
      <alignment horizontal="center" vertical="center" wrapText="1"/>
    </xf>
    <xf numFmtId="49" fontId="6" fillId="4" borderId="42" xfId="9" applyNumberFormat="1" applyFont="1" applyFill="1" applyBorder="1" applyAlignment="1">
      <alignment horizontal="center" vertical="center" wrapText="1"/>
    </xf>
    <xf numFmtId="49" fontId="6" fillId="4" borderId="5" xfId="9" applyNumberFormat="1" applyFont="1" applyFill="1" applyBorder="1" applyAlignment="1">
      <alignment horizontal="center" vertical="center" wrapText="1"/>
    </xf>
    <xf numFmtId="0" fontId="6" fillId="4" borderId="41" xfId="9" applyFont="1" applyFill="1" applyBorder="1" applyAlignment="1">
      <alignment horizontal="center" vertical="center" wrapText="1"/>
    </xf>
    <xf numFmtId="49" fontId="6" fillId="4" borderId="41" xfId="9" applyNumberFormat="1" applyFont="1" applyFill="1" applyBorder="1" applyAlignment="1">
      <alignment horizontal="center" vertical="center" wrapText="1"/>
    </xf>
    <xf numFmtId="49" fontId="6" fillId="4" borderId="15" xfId="9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4" borderId="0" xfId="9" applyFont="1" applyFill="1" applyAlignment="1">
      <alignment horizontal="right" vertical="center"/>
    </xf>
    <xf numFmtId="0" fontId="16" fillId="4" borderId="0" xfId="9" applyFont="1" applyFill="1" applyAlignment="1">
      <alignment horizontal="left" vertical="center"/>
    </xf>
    <xf numFmtId="169" fontId="16" fillId="4" borderId="0" xfId="9" applyNumberFormat="1" applyFont="1" applyFill="1" applyAlignment="1">
      <alignment vertical="center"/>
    </xf>
    <xf numFmtId="0" fontId="17" fillId="4" borderId="0" xfId="9" applyFont="1" applyFill="1" applyAlignment="1">
      <alignment vertical="center"/>
    </xf>
    <xf numFmtId="0" fontId="18" fillId="4" borderId="0" xfId="9" applyFont="1" applyFill="1" applyAlignment="1">
      <alignment horizontal="right" vertical="center"/>
    </xf>
    <xf numFmtId="0" fontId="0" fillId="0" borderId="0" xfId="0" applyAlignment="1">
      <alignment vertical="center"/>
    </xf>
    <xf numFmtId="0" fontId="6" fillId="4" borderId="16" xfId="9" applyFont="1" applyFill="1" applyBorder="1" applyAlignment="1">
      <alignment horizontal="right" vertical="center"/>
    </xf>
    <xf numFmtId="0" fontId="5" fillId="4" borderId="17" xfId="9" applyFont="1" applyFill="1" applyBorder="1" applyAlignment="1">
      <alignment horizontal="right" vertical="center"/>
    </xf>
    <xf numFmtId="0" fontId="5" fillId="4" borderId="17" xfId="9" applyFont="1" applyFill="1" applyBorder="1" applyAlignment="1">
      <alignment horizontal="left" vertical="center"/>
    </xf>
    <xf numFmtId="169" fontId="5" fillId="4" borderId="17" xfId="9" applyNumberFormat="1" applyFont="1" applyFill="1" applyBorder="1" applyAlignment="1">
      <alignment vertical="center"/>
    </xf>
    <xf numFmtId="0" fontId="5" fillId="4" borderId="17" xfId="9" applyFont="1" applyFill="1" applyBorder="1" applyAlignment="1">
      <alignment vertical="center"/>
    </xf>
    <xf numFmtId="0" fontId="5" fillId="4" borderId="18" xfId="9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4" borderId="32" xfId="9" applyFont="1" applyFill="1" applyBorder="1" applyAlignment="1">
      <alignment horizontal="right" vertical="center"/>
    </xf>
    <xf numFmtId="0" fontId="5" fillId="4" borderId="0" xfId="9" applyFont="1" applyFill="1" applyAlignment="1">
      <alignment horizontal="right" vertical="center"/>
    </xf>
    <xf numFmtId="0" fontId="5" fillId="4" borderId="0" xfId="9" applyFont="1" applyFill="1" applyAlignment="1">
      <alignment horizontal="left" vertical="center"/>
    </xf>
    <xf numFmtId="169" fontId="5" fillId="4" borderId="0" xfId="9" applyNumberFormat="1" applyFont="1" applyFill="1" applyAlignment="1">
      <alignment vertical="center"/>
    </xf>
    <xf numFmtId="0" fontId="5" fillId="4" borderId="33" xfId="9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5" fillId="0" borderId="11" xfId="9" applyFont="1" applyFill="1" applyBorder="1" applyAlignment="1">
      <alignment horizontal="right" vertical="center" wrapText="1"/>
    </xf>
    <xf numFmtId="0" fontId="5" fillId="0" borderId="2" xfId="9" applyFont="1" applyFill="1" applyBorder="1" applyAlignment="1">
      <alignment horizontal="right" vertical="center"/>
    </xf>
    <xf numFmtId="0" fontId="5" fillId="0" borderId="2" xfId="9" applyFont="1" applyFill="1" applyBorder="1" applyAlignment="1">
      <alignment vertical="center"/>
    </xf>
    <xf numFmtId="0" fontId="5" fillId="0" borderId="2" xfId="9" applyFont="1" applyFill="1" applyBorder="1" applyAlignment="1">
      <alignment horizontal="left" vertical="center" wrapText="1"/>
    </xf>
    <xf numFmtId="168" fontId="5" fillId="0" borderId="43" xfId="14" applyNumberFormat="1" applyFont="1" applyFill="1" applyBorder="1" applyAlignment="1">
      <alignment horizontal="right" vertical="center" wrapText="1"/>
    </xf>
    <xf numFmtId="168" fontId="5" fillId="0" borderId="12" xfId="14" applyNumberFormat="1" applyFont="1" applyFill="1" applyBorder="1" applyAlignment="1">
      <alignment horizontal="right" vertical="center" wrapText="1"/>
    </xf>
    <xf numFmtId="10" fontId="5" fillId="0" borderId="43" xfId="15" applyNumberFormat="1" applyFont="1" applyFill="1" applyBorder="1" applyAlignment="1">
      <alignment horizontal="right" vertical="center" wrapText="1"/>
    </xf>
    <xf numFmtId="10" fontId="5" fillId="0" borderId="2" xfId="15" applyNumberFormat="1" applyFont="1" applyFill="1" applyBorder="1" applyAlignment="1">
      <alignment horizontal="right" vertical="center" wrapText="1"/>
    </xf>
    <xf numFmtId="10" fontId="5" fillId="0" borderId="12" xfId="15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6" fillId="4" borderId="8" xfId="9" applyFont="1" applyFill="1" applyBorder="1" applyAlignment="1">
      <alignment horizontal="center" vertical="center" textRotation="91" wrapText="1"/>
    </xf>
    <xf numFmtId="0" fontId="6" fillId="4" borderId="23" xfId="9" applyFont="1" applyFill="1" applyBorder="1" applyAlignment="1">
      <alignment horizontal="center" vertical="center" textRotation="91" wrapText="1"/>
    </xf>
    <xf numFmtId="169" fontId="6" fillId="0" borderId="6" xfId="9" applyNumberFormat="1" applyFont="1" applyBorder="1" applyAlignment="1">
      <alignment horizontal="center" vertical="center" wrapText="1"/>
    </xf>
    <xf numFmtId="169" fontId="6" fillId="0" borderId="7" xfId="9" applyNumberFormat="1" applyFont="1" applyBorder="1" applyAlignment="1">
      <alignment horizontal="center" vertical="center" wrapText="1"/>
    </xf>
    <xf numFmtId="169" fontId="6" fillId="0" borderId="21" xfId="9" applyNumberFormat="1" applyFont="1" applyBorder="1" applyAlignment="1">
      <alignment horizontal="center" vertical="center" wrapText="1"/>
    </xf>
    <xf numFmtId="0" fontId="6" fillId="0" borderId="22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0" xfId="9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0" borderId="16" xfId="9" applyFont="1" applyBorder="1" applyAlignment="1">
      <alignment horizontal="center" vertical="center" wrapText="1"/>
    </xf>
    <xf numFmtId="0" fontId="6" fillId="0" borderId="17" xfId="9" applyFont="1" applyBorder="1" applyAlignment="1">
      <alignment horizontal="center" vertical="center" wrapText="1"/>
    </xf>
    <xf numFmtId="0" fontId="6" fillId="0" borderId="18" xfId="9" applyFont="1" applyBorder="1" applyAlignment="1">
      <alignment horizontal="center" vertical="center" wrapText="1"/>
    </xf>
    <xf numFmtId="0" fontId="6" fillId="0" borderId="32" xfId="9" applyFont="1" applyBorder="1" applyAlignment="1">
      <alignment horizontal="center" vertical="center" wrapText="1"/>
    </xf>
    <xf numFmtId="0" fontId="6" fillId="0" borderId="0" xfId="9" applyFont="1" applyAlignment="1">
      <alignment horizontal="center" vertical="center" wrapText="1"/>
    </xf>
    <xf numFmtId="0" fontId="6" fillId="0" borderId="33" xfId="9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0" fontId="5" fillId="0" borderId="5" xfId="9" applyFont="1" applyBorder="1" applyAlignment="1">
      <alignment horizontal="center" vertical="center" wrapText="1"/>
    </xf>
    <xf numFmtId="0" fontId="7" fillId="0" borderId="6" xfId="9" applyFont="1" applyBorder="1" applyAlignment="1">
      <alignment horizontal="center" vertical="center" textRotation="90" wrapText="1"/>
    </xf>
    <xf numFmtId="0" fontId="7" fillId="0" borderId="13" xfId="9" applyFont="1" applyBorder="1" applyAlignment="1">
      <alignment horizontal="center" vertical="center" textRotation="90" wrapText="1"/>
    </xf>
    <xf numFmtId="0" fontId="7" fillId="0" borderId="7" xfId="9" applyFont="1" applyBorder="1" applyAlignment="1">
      <alignment horizontal="center" vertical="center" textRotation="90" wrapText="1"/>
    </xf>
    <xf numFmtId="0" fontId="7" fillId="0" borderId="14" xfId="9" applyFont="1" applyBorder="1" applyAlignment="1">
      <alignment horizontal="center" vertical="center" textRotation="90" wrapText="1"/>
    </xf>
    <xf numFmtId="0" fontId="6" fillId="4" borderId="19" xfId="9" applyFont="1" applyFill="1" applyBorder="1" applyAlignment="1">
      <alignment horizontal="center" vertical="center"/>
    </xf>
    <xf numFmtId="0" fontId="6" fillId="4" borderId="20" xfId="9" applyFont="1" applyFill="1" applyBorder="1" applyAlignment="1">
      <alignment horizontal="center" vertical="center"/>
    </xf>
    <xf numFmtId="0" fontId="6" fillId="4" borderId="32" xfId="9" applyFont="1" applyFill="1" applyBorder="1" applyAlignment="1">
      <alignment horizontal="center" vertical="center"/>
    </xf>
    <xf numFmtId="0" fontId="6" fillId="4" borderId="0" xfId="9" applyFont="1" applyFill="1" applyAlignment="1">
      <alignment horizontal="center" vertical="center"/>
    </xf>
    <xf numFmtId="0" fontId="6" fillId="4" borderId="33" xfId="9" applyFont="1" applyFill="1" applyBorder="1" applyAlignment="1">
      <alignment horizontal="center" vertical="center"/>
    </xf>
    <xf numFmtId="0" fontId="6" fillId="4" borderId="24" xfId="9" applyFont="1" applyFill="1" applyBorder="1" applyAlignment="1">
      <alignment horizontal="center" vertical="center" textRotation="90"/>
    </xf>
    <xf numFmtId="0" fontId="6" fillId="4" borderId="40" xfId="9" applyFont="1" applyFill="1" applyBorder="1" applyAlignment="1">
      <alignment horizontal="center" vertical="center" textRotation="90"/>
    </xf>
    <xf numFmtId="0" fontId="6" fillId="4" borderId="25" xfId="9" applyFont="1" applyFill="1" applyBorder="1" applyAlignment="1">
      <alignment horizontal="center" vertical="center" textRotation="90"/>
    </xf>
    <xf numFmtId="0" fontId="6" fillId="4" borderId="41" xfId="9" applyFont="1" applyFill="1" applyBorder="1" applyAlignment="1">
      <alignment horizontal="center" vertical="center" textRotation="90"/>
    </xf>
    <xf numFmtId="0" fontId="6" fillId="4" borderId="25" xfId="9" applyFont="1" applyFill="1" applyBorder="1" applyAlignment="1">
      <alignment horizontal="center" vertical="center" wrapText="1"/>
    </xf>
    <xf numFmtId="0" fontId="6" fillId="4" borderId="41" xfId="9" applyFont="1" applyFill="1" applyBorder="1" applyAlignment="1">
      <alignment horizontal="center" vertical="center" wrapText="1"/>
    </xf>
    <xf numFmtId="169" fontId="6" fillId="4" borderId="8" xfId="9" applyNumberFormat="1" applyFont="1" applyFill="1" applyBorder="1" applyAlignment="1">
      <alignment horizontal="center" vertical="center" wrapText="1"/>
    </xf>
    <xf numFmtId="169" fontId="6" fillId="4" borderId="9" xfId="9" applyNumberFormat="1" applyFont="1" applyFill="1" applyBorder="1" applyAlignment="1">
      <alignment horizontal="center" vertical="center" wrapText="1"/>
    </xf>
    <xf numFmtId="169" fontId="6" fillId="4" borderId="10" xfId="9" applyNumberFormat="1" applyFont="1" applyFill="1" applyBorder="1" applyAlignment="1">
      <alignment horizontal="center" vertical="center" wrapText="1"/>
    </xf>
    <xf numFmtId="0" fontId="6" fillId="4" borderId="45" xfId="9" applyFont="1" applyFill="1" applyBorder="1" applyAlignment="1">
      <alignment horizontal="center" vertical="center" wrapText="1"/>
    </xf>
    <xf numFmtId="0" fontId="6" fillId="4" borderId="7" xfId="9" applyFont="1" applyFill="1" applyBorder="1" applyAlignment="1">
      <alignment horizontal="center" vertical="center" wrapText="1"/>
    </xf>
    <xf numFmtId="0" fontId="6" fillId="4" borderId="21" xfId="9" applyFont="1" applyFill="1" applyBorder="1" applyAlignment="1">
      <alignment horizontal="center" vertical="center" wrapText="1"/>
    </xf>
    <xf numFmtId="0" fontId="14" fillId="0" borderId="36" xfId="13" applyNumberFormat="1" applyFont="1" applyFill="1" applyBorder="1" applyAlignment="1">
      <alignment horizontal="center" vertical="top" wrapText="1"/>
    </xf>
    <xf numFmtId="0" fontId="14" fillId="0" borderId="37" xfId="13" applyNumberFormat="1" applyFont="1" applyFill="1" applyBorder="1" applyAlignment="1">
      <alignment horizontal="center" vertical="top" wrapText="1"/>
    </xf>
    <xf numFmtId="0" fontId="14" fillId="0" borderId="38" xfId="8" applyFont="1" applyBorder="1" applyAlignment="1">
      <alignment horizontal="center" vertical="top" wrapText="1"/>
    </xf>
    <xf numFmtId="0" fontId="14" fillId="0" borderId="20" xfId="8" applyFont="1" applyBorder="1" applyAlignment="1">
      <alignment horizontal="center" vertical="top" wrapText="1"/>
    </xf>
    <xf numFmtId="0" fontId="14" fillId="0" borderId="39" xfId="8" applyFont="1" applyBorder="1" applyAlignment="1">
      <alignment horizontal="center" vertical="top" wrapText="1"/>
    </xf>
    <xf numFmtId="0" fontId="14" fillId="0" borderId="16" xfId="8" applyFont="1" applyBorder="1" applyAlignment="1">
      <alignment horizontal="center" vertical="top"/>
    </xf>
    <xf numFmtId="0" fontId="14" fillId="0" borderId="17" xfId="8" applyFont="1" applyBorder="1" applyAlignment="1">
      <alignment horizontal="center" vertical="top"/>
    </xf>
    <xf numFmtId="0" fontId="14" fillId="0" borderId="18" xfId="8" applyFont="1" applyBorder="1" applyAlignment="1">
      <alignment horizontal="center" vertical="top"/>
    </xf>
    <xf numFmtId="0" fontId="14" fillId="0" borderId="32" xfId="8" applyFont="1" applyBorder="1" applyAlignment="1">
      <alignment horizontal="center" vertical="top"/>
    </xf>
    <xf numFmtId="0" fontId="14" fillId="0" borderId="0" xfId="8" applyFont="1" applyAlignment="1">
      <alignment horizontal="center" vertical="top"/>
    </xf>
    <xf numFmtId="0" fontId="14" fillId="0" borderId="33" xfId="8" applyFont="1" applyBorder="1" applyAlignment="1">
      <alignment horizontal="center" vertical="top"/>
    </xf>
    <xf numFmtId="170" fontId="14" fillId="0" borderId="32" xfId="13" applyNumberFormat="1" applyFont="1" applyFill="1" applyBorder="1" applyAlignment="1">
      <alignment horizontal="center" vertical="top"/>
    </xf>
    <xf numFmtId="170" fontId="14" fillId="0" borderId="0" xfId="13" applyNumberFormat="1" applyFont="1" applyFill="1" applyBorder="1" applyAlignment="1">
      <alignment horizontal="center" vertical="top"/>
    </xf>
    <xf numFmtId="170" fontId="14" fillId="0" borderId="33" xfId="13" applyNumberFormat="1" applyFont="1" applyFill="1" applyBorder="1" applyAlignment="1">
      <alignment horizontal="center" vertical="top"/>
    </xf>
    <xf numFmtId="0" fontId="4" fillId="0" borderId="3" xfId="8" applyFont="1" applyBorder="1" applyAlignment="1">
      <alignment horizontal="center" vertical="top"/>
    </xf>
    <xf numFmtId="0" fontId="4" fillId="0" borderId="4" xfId="8" applyFont="1" applyBorder="1" applyAlignment="1">
      <alignment horizontal="center" vertical="top"/>
    </xf>
  </cellXfs>
  <cellStyles count="18">
    <cellStyle name="HeaderRowStyle" xfId="5"/>
    <cellStyle name="Hipervínculo" xfId="16" builtinId="8" hidden="1"/>
    <cellStyle name="Hipervínculo visitado" xfId="17" builtinId="9" hidden="1"/>
    <cellStyle name="Millares" xfId="6" builtinId="3"/>
    <cellStyle name="Millares 3" xfId="12"/>
    <cellStyle name="Millares_Anexas - Articulo 15 Ley 24156 - P2007" xfId="14"/>
    <cellStyle name="Millares_referencias 2" xfId="13"/>
    <cellStyle name="Normal" xfId="0" builtinId="0"/>
    <cellStyle name="Normal 2 2" xfId="9"/>
    <cellStyle name="Normal 2 3" xfId="8"/>
    <cellStyle name="Normal 3" xfId="10"/>
    <cellStyle name="Normal_F13 F10" xfId="11"/>
    <cellStyle name="Porcentaje" xfId="7" builtinId="5"/>
    <cellStyle name="Porcentaje 2" xfId="15"/>
    <cellStyle name="RowStyle" xfId="1"/>
    <cellStyle name="TableDateTime" xfId="2"/>
    <cellStyle name="TableNumber" xfId="4"/>
    <cellStyle name="TableShortDateTime" xfId="3"/>
  </cellStyles>
  <dxfs count="3">
    <dxf>
      <fill>
        <patternFill>
          <bgColor indexed="48"/>
        </patternFill>
      </fill>
    </dxf>
    <dxf>
      <fill>
        <patternFill>
          <bgColor indexed="48"/>
        </patternFill>
      </fill>
    </dxf>
    <dxf>
      <fill>
        <patternFill>
          <bgColor indexed="4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126"/>
  <sheetViews>
    <sheetView showGridLines="0" tabSelected="1" view="pageBreakPreview" topLeftCell="A6" zoomScale="110" zoomScaleSheetLayoutView="110" workbookViewId="0">
      <selection activeCell="A6" sqref="A6:R6"/>
    </sheetView>
  </sheetViews>
  <sheetFormatPr baseColWidth="10" defaultColWidth="9.140625" defaultRowHeight="14.25" x14ac:dyDescent="0.2"/>
  <cols>
    <col min="1" max="1" width="5.28515625" style="1" customWidth="1"/>
    <col min="2" max="2" width="7.42578125" style="1" customWidth="1"/>
    <col min="3" max="3" width="6.7109375" style="1" customWidth="1"/>
    <col min="4" max="4" width="7.28515625" style="1" customWidth="1"/>
    <col min="5" max="5" width="5.140625" style="1" customWidth="1"/>
    <col min="6" max="6" width="5.140625" style="1" hidden="1" customWidth="1"/>
    <col min="7" max="7" width="6.85546875" style="1" hidden="1" customWidth="1"/>
    <col min="8" max="8" width="111.85546875" style="37" customWidth="1"/>
    <col min="9" max="12" width="15.42578125" style="38" customWidth="1"/>
    <col min="13" max="13" width="15.42578125" style="39" customWidth="1"/>
    <col min="14" max="16" width="10.42578125" style="1" bestFit="1" customWidth="1"/>
    <col min="17" max="17" width="10.42578125" style="1" customWidth="1"/>
    <col min="18" max="18" width="12.85546875" style="1" customWidth="1"/>
    <col min="19" max="19" width="15.28515625" style="45" hidden="1" customWidth="1"/>
    <col min="20" max="20" width="17.85546875" style="1" customWidth="1"/>
    <col min="21" max="21" width="14.28515625" style="1" customWidth="1"/>
    <col min="22" max="22" width="13.140625" style="1" customWidth="1"/>
    <col min="23" max="23" width="13.7109375" style="1" bestFit="1" customWidth="1"/>
    <col min="24" max="256" width="9.140625" style="1"/>
    <col min="257" max="257" width="5.28515625" style="1" customWidth="1"/>
    <col min="258" max="258" width="7.42578125" style="1" customWidth="1"/>
    <col min="259" max="259" width="6.7109375" style="1" customWidth="1"/>
    <col min="260" max="260" width="7.28515625" style="1" customWidth="1"/>
    <col min="261" max="261" width="5.140625" style="1" customWidth="1"/>
    <col min="262" max="262" width="0" style="1" hidden="1" customWidth="1"/>
    <col min="263" max="263" width="6.85546875" style="1" customWidth="1"/>
    <col min="264" max="264" width="125.42578125" style="1" customWidth="1"/>
    <col min="265" max="268" width="22.85546875" style="1" customWidth="1"/>
    <col min="269" max="269" width="24.42578125" style="1" customWidth="1"/>
    <col min="270" max="272" width="10.42578125" style="1" bestFit="1" customWidth="1"/>
    <col min="273" max="273" width="10.42578125" style="1" customWidth="1"/>
    <col min="274" max="274" width="12.85546875" style="1" customWidth="1"/>
    <col min="275" max="275" width="8.42578125" style="1" bestFit="1" customWidth="1"/>
    <col min="276" max="276" width="9.140625" style="1" customWidth="1"/>
    <col min="277" max="512" width="9.140625" style="1"/>
    <col min="513" max="513" width="5.28515625" style="1" customWidth="1"/>
    <col min="514" max="514" width="7.42578125" style="1" customWidth="1"/>
    <col min="515" max="515" width="6.7109375" style="1" customWidth="1"/>
    <col min="516" max="516" width="7.28515625" style="1" customWidth="1"/>
    <col min="517" max="517" width="5.140625" style="1" customWidth="1"/>
    <col min="518" max="518" width="0" style="1" hidden="1" customWidth="1"/>
    <col min="519" max="519" width="6.85546875" style="1" customWidth="1"/>
    <col min="520" max="520" width="125.42578125" style="1" customWidth="1"/>
    <col min="521" max="524" width="22.85546875" style="1" customWidth="1"/>
    <col min="525" max="525" width="24.42578125" style="1" customWidth="1"/>
    <col min="526" max="528" width="10.42578125" style="1" bestFit="1" customWidth="1"/>
    <col min="529" max="529" width="10.42578125" style="1" customWidth="1"/>
    <col min="530" max="530" width="12.85546875" style="1" customWidth="1"/>
    <col min="531" max="531" width="8.42578125" style="1" bestFit="1" customWidth="1"/>
    <col min="532" max="532" width="9.140625" style="1" customWidth="1"/>
    <col min="533" max="768" width="9.140625" style="1"/>
    <col min="769" max="769" width="5.28515625" style="1" customWidth="1"/>
    <col min="770" max="770" width="7.42578125" style="1" customWidth="1"/>
    <col min="771" max="771" width="6.7109375" style="1" customWidth="1"/>
    <col min="772" max="772" width="7.28515625" style="1" customWidth="1"/>
    <col min="773" max="773" width="5.140625" style="1" customWidth="1"/>
    <col min="774" max="774" width="0" style="1" hidden="1" customWidth="1"/>
    <col min="775" max="775" width="6.85546875" style="1" customWidth="1"/>
    <col min="776" max="776" width="125.42578125" style="1" customWidth="1"/>
    <col min="777" max="780" width="22.85546875" style="1" customWidth="1"/>
    <col min="781" max="781" width="24.42578125" style="1" customWidth="1"/>
    <col min="782" max="784" width="10.42578125" style="1" bestFit="1" customWidth="1"/>
    <col min="785" max="785" width="10.42578125" style="1" customWidth="1"/>
    <col min="786" max="786" width="12.85546875" style="1" customWidth="1"/>
    <col min="787" max="787" width="8.42578125" style="1" bestFit="1" customWidth="1"/>
    <col min="788" max="788" width="9.140625" style="1" customWidth="1"/>
    <col min="789" max="1024" width="9.140625" style="1"/>
    <col min="1025" max="1025" width="5.28515625" style="1" customWidth="1"/>
    <col min="1026" max="1026" width="7.42578125" style="1" customWidth="1"/>
    <col min="1027" max="1027" width="6.7109375" style="1" customWidth="1"/>
    <col min="1028" max="1028" width="7.28515625" style="1" customWidth="1"/>
    <col min="1029" max="1029" width="5.140625" style="1" customWidth="1"/>
    <col min="1030" max="1030" width="0" style="1" hidden="1" customWidth="1"/>
    <col min="1031" max="1031" width="6.85546875" style="1" customWidth="1"/>
    <col min="1032" max="1032" width="125.42578125" style="1" customWidth="1"/>
    <col min="1033" max="1036" width="22.85546875" style="1" customWidth="1"/>
    <col min="1037" max="1037" width="24.42578125" style="1" customWidth="1"/>
    <col min="1038" max="1040" width="10.42578125" style="1" bestFit="1" customWidth="1"/>
    <col min="1041" max="1041" width="10.42578125" style="1" customWidth="1"/>
    <col min="1042" max="1042" width="12.85546875" style="1" customWidth="1"/>
    <col min="1043" max="1043" width="8.42578125" style="1" bestFit="1" customWidth="1"/>
    <col min="1044" max="1044" width="9.140625" style="1" customWidth="1"/>
    <col min="1045" max="1280" width="9.140625" style="1"/>
    <col min="1281" max="1281" width="5.28515625" style="1" customWidth="1"/>
    <col min="1282" max="1282" width="7.42578125" style="1" customWidth="1"/>
    <col min="1283" max="1283" width="6.7109375" style="1" customWidth="1"/>
    <col min="1284" max="1284" width="7.28515625" style="1" customWidth="1"/>
    <col min="1285" max="1285" width="5.140625" style="1" customWidth="1"/>
    <col min="1286" max="1286" width="0" style="1" hidden="1" customWidth="1"/>
    <col min="1287" max="1287" width="6.85546875" style="1" customWidth="1"/>
    <col min="1288" max="1288" width="125.42578125" style="1" customWidth="1"/>
    <col min="1289" max="1292" width="22.85546875" style="1" customWidth="1"/>
    <col min="1293" max="1293" width="24.42578125" style="1" customWidth="1"/>
    <col min="1294" max="1296" width="10.42578125" style="1" bestFit="1" customWidth="1"/>
    <col min="1297" max="1297" width="10.42578125" style="1" customWidth="1"/>
    <col min="1298" max="1298" width="12.85546875" style="1" customWidth="1"/>
    <col min="1299" max="1299" width="8.42578125" style="1" bestFit="1" customWidth="1"/>
    <col min="1300" max="1300" width="9.140625" style="1" customWidth="1"/>
    <col min="1301" max="1536" width="9.140625" style="1"/>
    <col min="1537" max="1537" width="5.28515625" style="1" customWidth="1"/>
    <col min="1538" max="1538" width="7.42578125" style="1" customWidth="1"/>
    <col min="1539" max="1539" width="6.7109375" style="1" customWidth="1"/>
    <col min="1540" max="1540" width="7.28515625" style="1" customWidth="1"/>
    <col min="1541" max="1541" width="5.140625" style="1" customWidth="1"/>
    <col min="1542" max="1542" width="0" style="1" hidden="1" customWidth="1"/>
    <col min="1543" max="1543" width="6.85546875" style="1" customWidth="1"/>
    <col min="1544" max="1544" width="125.42578125" style="1" customWidth="1"/>
    <col min="1545" max="1548" width="22.85546875" style="1" customWidth="1"/>
    <col min="1549" max="1549" width="24.42578125" style="1" customWidth="1"/>
    <col min="1550" max="1552" width="10.42578125" style="1" bestFit="1" customWidth="1"/>
    <col min="1553" max="1553" width="10.42578125" style="1" customWidth="1"/>
    <col min="1554" max="1554" width="12.85546875" style="1" customWidth="1"/>
    <col min="1555" max="1555" width="8.42578125" style="1" bestFit="1" customWidth="1"/>
    <col min="1556" max="1556" width="9.140625" style="1" customWidth="1"/>
    <col min="1557" max="1792" width="9.140625" style="1"/>
    <col min="1793" max="1793" width="5.28515625" style="1" customWidth="1"/>
    <col min="1794" max="1794" width="7.42578125" style="1" customWidth="1"/>
    <col min="1795" max="1795" width="6.7109375" style="1" customWidth="1"/>
    <col min="1796" max="1796" width="7.28515625" style="1" customWidth="1"/>
    <col min="1797" max="1797" width="5.140625" style="1" customWidth="1"/>
    <col min="1798" max="1798" width="0" style="1" hidden="1" customWidth="1"/>
    <col min="1799" max="1799" width="6.85546875" style="1" customWidth="1"/>
    <col min="1800" max="1800" width="125.42578125" style="1" customWidth="1"/>
    <col min="1801" max="1804" width="22.85546875" style="1" customWidth="1"/>
    <col min="1805" max="1805" width="24.42578125" style="1" customWidth="1"/>
    <col min="1806" max="1808" width="10.42578125" style="1" bestFit="1" customWidth="1"/>
    <col min="1809" max="1809" width="10.42578125" style="1" customWidth="1"/>
    <col min="1810" max="1810" width="12.85546875" style="1" customWidth="1"/>
    <col min="1811" max="1811" width="8.42578125" style="1" bestFit="1" customWidth="1"/>
    <col min="1812" max="1812" width="9.140625" style="1" customWidth="1"/>
    <col min="1813" max="2048" width="9.140625" style="1"/>
    <col min="2049" max="2049" width="5.28515625" style="1" customWidth="1"/>
    <col min="2050" max="2050" width="7.42578125" style="1" customWidth="1"/>
    <col min="2051" max="2051" width="6.7109375" style="1" customWidth="1"/>
    <col min="2052" max="2052" width="7.28515625" style="1" customWidth="1"/>
    <col min="2053" max="2053" width="5.140625" style="1" customWidth="1"/>
    <col min="2054" max="2054" width="0" style="1" hidden="1" customWidth="1"/>
    <col min="2055" max="2055" width="6.85546875" style="1" customWidth="1"/>
    <col min="2056" max="2056" width="125.42578125" style="1" customWidth="1"/>
    <col min="2057" max="2060" width="22.85546875" style="1" customWidth="1"/>
    <col min="2061" max="2061" width="24.42578125" style="1" customWidth="1"/>
    <col min="2062" max="2064" width="10.42578125" style="1" bestFit="1" customWidth="1"/>
    <col min="2065" max="2065" width="10.42578125" style="1" customWidth="1"/>
    <col min="2066" max="2066" width="12.85546875" style="1" customWidth="1"/>
    <col min="2067" max="2067" width="8.42578125" style="1" bestFit="1" customWidth="1"/>
    <col min="2068" max="2068" width="9.140625" style="1" customWidth="1"/>
    <col min="2069" max="2304" width="9.140625" style="1"/>
    <col min="2305" max="2305" width="5.28515625" style="1" customWidth="1"/>
    <col min="2306" max="2306" width="7.42578125" style="1" customWidth="1"/>
    <col min="2307" max="2307" width="6.7109375" style="1" customWidth="1"/>
    <col min="2308" max="2308" width="7.28515625" style="1" customWidth="1"/>
    <col min="2309" max="2309" width="5.140625" style="1" customWidth="1"/>
    <col min="2310" max="2310" width="0" style="1" hidden="1" customWidth="1"/>
    <col min="2311" max="2311" width="6.85546875" style="1" customWidth="1"/>
    <col min="2312" max="2312" width="125.42578125" style="1" customWidth="1"/>
    <col min="2313" max="2316" width="22.85546875" style="1" customWidth="1"/>
    <col min="2317" max="2317" width="24.42578125" style="1" customWidth="1"/>
    <col min="2318" max="2320" width="10.42578125" style="1" bestFit="1" customWidth="1"/>
    <col min="2321" max="2321" width="10.42578125" style="1" customWidth="1"/>
    <col min="2322" max="2322" width="12.85546875" style="1" customWidth="1"/>
    <col min="2323" max="2323" width="8.42578125" style="1" bestFit="1" customWidth="1"/>
    <col min="2324" max="2324" width="9.140625" style="1" customWidth="1"/>
    <col min="2325" max="2560" width="9.140625" style="1"/>
    <col min="2561" max="2561" width="5.28515625" style="1" customWidth="1"/>
    <col min="2562" max="2562" width="7.42578125" style="1" customWidth="1"/>
    <col min="2563" max="2563" width="6.7109375" style="1" customWidth="1"/>
    <col min="2564" max="2564" width="7.28515625" style="1" customWidth="1"/>
    <col min="2565" max="2565" width="5.140625" style="1" customWidth="1"/>
    <col min="2566" max="2566" width="0" style="1" hidden="1" customWidth="1"/>
    <col min="2567" max="2567" width="6.85546875" style="1" customWidth="1"/>
    <col min="2568" max="2568" width="125.42578125" style="1" customWidth="1"/>
    <col min="2569" max="2572" width="22.85546875" style="1" customWidth="1"/>
    <col min="2573" max="2573" width="24.42578125" style="1" customWidth="1"/>
    <col min="2574" max="2576" width="10.42578125" style="1" bestFit="1" customWidth="1"/>
    <col min="2577" max="2577" width="10.42578125" style="1" customWidth="1"/>
    <col min="2578" max="2578" width="12.85546875" style="1" customWidth="1"/>
    <col min="2579" max="2579" width="8.42578125" style="1" bestFit="1" customWidth="1"/>
    <col min="2580" max="2580" width="9.140625" style="1" customWidth="1"/>
    <col min="2581" max="2816" width="9.140625" style="1"/>
    <col min="2817" max="2817" width="5.28515625" style="1" customWidth="1"/>
    <col min="2818" max="2818" width="7.42578125" style="1" customWidth="1"/>
    <col min="2819" max="2819" width="6.7109375" style="1" customWidth="1"/>
    <col min="2820" max="2820" width="7.28515625" style="1" customWidth="1"/>
    <col min="2821" max="2821" width="5.140625" style="1" customWidth="1"/>
    <col min="2822" max="2822" width="0" style="1" hidden="1" customWidth="1"/>
    <col min="2823" max="2823" width="6.85546875" style="1" customWidth="1"/>
    <col min="2824" max="2824" width="125.42578125" style="1" customWidth="1"/>
    <col min="2825" max="2828" width="22.85546875" style="1" customWidth="1"/>
    <col min="2829" max="2829" width="24.42578125" style="1" customWidth="1"/>
    <col min="2830" max="2832" width="10.42578125" style="1" bestFit="1" customWidth="1"/>
    <col min="2833" max="2833" width="10.42578125" style="1" customWidth="1"/>
    <col min="2834" max="2834" width="12.85546875" style="1" customWidth="1"/>
    <col min="2835" max="2835" width="8.42578125" style="1" bestFit="1" customWidth="1"/>
    <col min="2836" max="2836" width="9.140625" style="1" customWidth="1"/>
    <col min="2837" max="3072" width="9.140625" style="1"/>
    <col min="3073" max="3073" width="5.28515625" style="1" customWidth="1"/>
    <col min="3074" max="3074" width="7.42578125" style="1" customWidth="1"/>
    <col min="3075" max="3075" width="6.7109375" style="1" customWidth="1"/>
    <col min="3076" max="3076" width="7.28515625" style="1" customWidth="1"/>
    <col min="3077" max="3077" width="5.140625" style="1" customWidth="1"/>
    <col min="3078" max="3078" width="0" style="1" hidden="1" customWidth="1"/>
    <col min="3079" max="3079" width="6.85546875" style="1" customWidth="1"/>
    <col min="3080" max="3080" width="125.42578125" style="1" customWidth="1"/>
    <col min="3081" max="3084" width="22.85546875" style="1" customWidth="1"/>
    <col min="3085" max="3085" width="24.42578125" style="1" customWidth="1"/>
    <col min="3086" max="3088" width="10.42578125" style="1" bestFit="1" customWidth="1"/>
    <col min="3089" max="3089" width="10.42578125" style="1" customWidth="1"/>
    <col min="3090" max="3090" width="12.85546875" style="1" customWidth="1"/>
    <col min="3091" max="3091" width="8.42578125" style="1" bestFit="1" customWidth="1"/>
    <col min="3092" max="3092" width="9.140625" style="1" customWidth="1"/>
    <col min="3093" max="3328" width="9.140625" style="1"/>
    <col min="3329" max="3329" width="5.28515625" style="1" customWidth="1"/>
    <col min="3330" max="3330" width="7.42578125" style="1" customWidth="1"/>
    <col min="3331" max="3331" width="6.7109375" style="1" customWidth="1"/>
    <col min="3332" max="3332" width="7.28515625" style="1" customWidth="1"/>
    <col min="3333" max="3333" width="5.140625" style="1" customWidth="1"/>
    <col min="3334" max="3334" width="0" style="1" hidden="1" customWidth="1"/>
    <col min="3335" max="3335" width="6.85546875" style="1" customWidth="1"/>
    <col min="3336" max="3336" width="125.42578125" style="1" customWidth="1"/>
    <col min="3337" max="3340" width="22.85546875" style="1" customWidth="1"/>
    <col min="3341" max="3341" width="24.42578125" style="1" customWidth="1"/>
    <col min="3342" max="3344" width="10.42578125" style="1" bestFit="1" customWidth="1"/>
    <col min="3345" max="3345" width="10.42578125" style="1" customWidth="1"/>
    <col min="3346" max="3346" width="12.85546875" style="1" customWidth="1"/>
    <col min="3347" max="3347" width="8.42578125" style="1" bestFit="1" customWidth="1"/>
    <col min="3348" max="3348" width="9.140625" style="1" customWidth="1"/>
    <col min="3349" max="3584" width="9.140625" style="1"/>
    <col min="3585" max="3585" width="5.28515625" style="1" customWidth="1"/>
    <col min="3586" max="3586" width="7.42578125" style="1" customWidth="1"/>
    <col min="3587" max="3587" width="6.7109375" style="1" customWidth="1"/>
    <col min="3588" max="3588" width="7.28515625" style="1" customWidth="1"/>
    <col min="3589" max="3589" width="5.140625" style="1" customWidth="1"/>
    <col min="3590" max="3590" width="0" style="1" hidden="1" customWidth="1"/>
    <col min="3591" max="3591" width="6.85546875" style="1" customWidth="1"/>
    <col min="3592" max="3592" width="125.42578125" style="1" customWidth="1"/>
    <col min="3593" max="3596" width="22.85546875" style="1" customWidth="1"/>
    <col min="3597" max="3597" width="24.42578125" style="1" customWidth="1"/>
    <col min="3598" max="3600" width="10.42578125" style="1" bestFit="1" customWidth="1"/>
    <col min="3601" max="3601" width="10.42578125" style="1" customWidth="1"/>
    <col min="3602" max="3602" width="12.85546875" style="1" customWidth="1"/>
    <col min="3603" max="3603" width="8.42578125" style="1" bestFit="1" customWidth="1"/>
    <col min="3604" max="3604" width="9.140625" style="1" customWidth="1"/>
    <col min="3605" max="3840" width="9.140625" style="1"/>
    <col min="3841" max="3841" width="5.28515625" style="1" customWidth="1"/>
    <col min="3842" max="3842" width="7.42578125" style="1" customWidth="1"/>
    <col min="3843" max="3843" width="6.7109375" style="1" customWidth="1"/>
    <col min="3844" max="3844" width="7.28515625" style="1" customWidth="1"/>
    <col min="3845" max="3845" width="5.140625" style="1" customWidth="1"/>
    <col min="3846" max="3846" width="0" style="1" hidden="1" customWidth="1"/>
    <col min="3847" max="3847" width="6.85546875" style="1" customWidth="1"/>
    <col min="3848" max="3848" width="125.42578125" style="1" customWidth="1"/>
    <col min="3849" max="3852" width="22.85546875" style="1" customWidth="1"/>
    <col min="3853" max="3853" width="24.42578125" style="1" customWidth="1"/>
    <col min="3854" max="3856" width="10.42578125" style="1" bestFit="1" customWidth="1"/>
    <col min="3857" max="3857" width="10.42578125" style="1" customWidth="1"/>
    <col min="3858" max="3858" width="12.85546875" style="1" customWidth="1"/>
    <col min="3859" max="3859" width="8.42578125" style="1" bestFit="1" customWidth="1"/>
    <col min="3860" max="3860" width="9.140625" style="1" customWidth="1"/>
    <col min="3861" max="4096" width="9.140625" style="1"/>
    <col min="4097" max="4097" width="5.28515625" style="1" customWidth="1"/>
    <col min="4098" max="4098" width="7.42578125" style="1" customWidth="1"/>
    <col min="4099" max="4099" width="6.7109375" style="1" customWidth="1"/>
    <col min="4100" max="4100" width="7.28515625" style="1" customWidth="1"/>
    <col min="4101" max="4101" width="5.140625" style="1" customWidth="1"/>
    <col min="4102" max="4102" width="0" style="1" hidden="1" customWidth="1"/>
    <col min="4103" max="4103" width="6.85546875" style="1" customWidth="1"/>
    <col min="4104" max="4104" width="125.42578125" style="1" customWidth="1"/>
    <col min="4105" max="4108" width="22.85546875" style="1" customWidth="1"/>
    <col min="4109" max="4109" width="24.42578125" style="1" customWidth="1"/>
    <col min="4110" max="4112" width="10.42578125" style="1" bestFit="1" customWidth="1"/>
    <col min="4113" max="4113" width="10.42578125" style="1" customWidth="1"/>
    <col min="4114" max="4114" width="12.85546875" style="1" customWidth="1"/>
    <col min="4115" max="4115" width="8.42578125" style="1" bestFit="1" customWidth="1"/>
    <col min="4116" max="4116" width="9.140625" style="1" customWidth="1"/>
    <col min="4117" max="4352" width="9.140625" style="1"/>
    <col min="4353" max="4353" width="5.28515625" style="1" customWidth="1"/>
    <col min="4354" max="4354" width="7.42578125" style="1" customWidth="1"/>
    <col min="4355" max="4355" width="6.7109375" style="1" customWidth="1"/>
    <col min="4356" max="4356" width="7.28515625" style="1" customWidth="1"/>
    <col min="4357" max="4357" width="5.140625" style="1" customWidth="1"/>
    <col min="4358" max="4358" width="0" style="1" hidden="1" customWidth="1"/>
    <col min="4359" max="4359" width="6.85546875" style="1" customWidth="1"/>
    <col min="4360" max="4360" width="125.42578125" style="1" customWidth="1"/>
    <col min="4361" max="4364" width="22.85546875" style="1" customWidth="1"/>
    <col min="4365" max="4365" width="24.42578125" style="1" customWidth="1"/>
    <col min="4366" max="4368" width="10.42578125" style="1" bestFit="1" customWidth="1"/>
    <col min="4369" max="4369" width="10.42578125" style="1" customWidth="1"/>
    <col min="4370" max="4370" width="12.85546875" style="1" customWidth="1"/>
    <col min="4371" max="4371" width="8.42578125" style="1" bestFit="1" customWidth="1"/>
    <col min="4372" max="4372" width="9.140625" style="1" customWidth="1"/>
    <col min="4373" max="4608" width="9.140625" style="1"/>
    <col min="4609" max="4609" width="5.28515625" style="1" customWidth="1"/>
    <col min="4610" max="4610" width="7.42578125" style="1" customWidth="1"/>
    <col min="4611" max="4611" width="6.7109375" style="1" customWidth="1"/>
    <col min="4612" max="4612" width="7.28515625" style="1" customWidth="1"/>
    <col min="4613" max="4613" width="5.140625" style="1" customWidth="1"/>
    <col min="4614" max="4614" width="0" style="1" hidden="1" customWidth="1"/>
    <col min="4615" max="4615" width="6.85546875" style="1" customWidth="1"/>
    <col min="4616" max="4616" width="125.42578125" style="1" customWidth="1"/>
    <col min="4617" max="4620" width="22.85546875" style="1" customWidth="1"/>
    <col min="4621" max="4621" width="24.42578125" style="1" customWidth="1"/>
    <col min="4622" max="4624" width="10.42578125" style="1" bestFit="1" customWidth="1"/>
    <col min="4625" max="4625" width="10.42578125" style="1" customWidth="1"/>
    <col min="4626" max="4626" width="12.85546875" style="1" customWidth="1"/>
    <col min="4627" max="4627" width="8.42578125" style="1" bestFit="1" customWidth="1"/>
    <col min="4628" max="4628" width="9.140625" style="1" customWidth="1"/>
    <col min="4629" max="4864" width="9.140625" style="1"/>
    <col min="4865" max="4865" width="5.28515625" style="1" customWidth="1"/>
    <col min="4866" max="4866" width="7.42578125" style="1" customWidth="1"/>
    <col min="4867" max="4867" width="6.7109375" style="1" customWidth="1"/>
    <col min="4868" max="4868" width="7.28515625" style="1" customWidth="1"/>
    <col min="4869" max="4869" width="5.140625" style="1" customWidth="1"/>
    <col min="4870" max="4870" width="0" style="1" hidden="1" customWidth="1"/>
    <col min="4871" max="4871" width="6.85546875" style="1" customWidth="1"/>
    <col min="4872" max="4872" width="125.42578125" style="1" customWidth="1"/>
    <col min="4873" max="4876" width="22.85546875" style="1" customWidth="1"/>
    <col min="4877" max="4877" width="24.42578125" style="1" customWidth="1"/>
    <col min="4878" max="4880" width="10.42578125" style="1" bestFit="1" customWidth="1"/>
    <col min="4881" max="4881" width="10.42578125" style="1" customWidth="1"/>
    <col min="4882" max="4882" width="12.85546875" style="1" customWidth="1"/>
    <col min="4883" max="4883" width="8.42578125" style="1" bestFit="1" customWidth="1"/>
    <col min="4884" max="4884" width="9.140625" style="1" customWidth="1"/>
    <col min="4885" max="5120" width="9.140625" style="1"/>
    <col min="5121" max="5121" width="5.28515625" style="1" customWidth="1"/>
    <col min="5122" max="5122" width="7.42578125" style="1" customWidth="1"/>
    <col min="5123" max="5123" width="6.7109375" style="1" customWidth="1"/>
    <col min="5124" max="5124" width="7.28515625" style="1" customWidth="1"/>
    <col min="5125" max="5125" width="5.140625" style="1" customWidth="1"/>
    <col min="5126" max="5126" width="0" style="1" hidden="1" customWidth="1"/>
    <col min="5127" max="5127" width="6.85546875" style="1" customWidth="1"/>
    <col min="5128" max="5128" width="125.42578125" style="1" customWidth="1"/>
    <col min="5129" max="5132" width="22.85546875" style="1" customWidth="1"/>
    <col min="5133" max="5133" width="24.42578125" style="1" customWidth="1"/>
    <col min="5134" max="5136" width="10.42578125" style="1" bestFit="1" customWidth="1"/>
    <col min="5137" max="5137" width="10.42578125" style="1" customWidth="1"/>
    <col min="5138" max="5138" width="12.85546875" style="1" customWidth="1"/>
    <col min="5139" max="5139" width="8.42578125" style="1" bestFit="1" customWidth="1"/>
    <col min="5140" max="5140" width="9.140625" style="1" customWidth="1"/>
    <col min="5141" max="5376" width="9.140625" style="1"/>
    <col min="5377" max="5377" width="5.28515625" style="1" customWidth="1"/>
    <col min="5378" max="5378" width="7.42578125" style="1" customWidth="1"/>
    <col min="5379" max="5379" width="6.7109375" style="1" customWidth="1"/>
    <col min="5380" max="5380" width="7.28515625" style="1" customWidth="1"/>
    <col min="5381" max="5381" width="5.140625" style="1" customWidth="1"/>
    <col min="5382" max="5382" width="0" style="1" hidden="1" customWidth="1"/>
    <col min="5383" max="5383" width="6.85546875" style="1" customWidth="1"/>
    <col min="5384" max="5384" width="125.42578125" style="1" customWidth="1"/>
    <col min="5385" max="5388" width="22.85546875" style="1" customWidth="1"/>
    <col min="5389" max="5389" width="24.42578125" style="1" customWidth="1"/>
    <col min="5390" max="5392" width="10.42578125" style="1" bestFit="1" customWidth="1"/>
    <col min="5393" max="5393" width="10.42578125" style="1" customWidth="1"/>
    <col min="5394" max="5394" width="12.85546875" style="1" customWidth="1"/>
    <col min="5395" max="5395" width="8.42578125" style="1" bestFit="1" customWidth="1"/>
    <col min="5396" max="5396" width="9.140625" style="1" customWidth="1"/>
    <col min="5397" max="5632" width="9.140625" style="1"/>
    <col min="5633" max="5633" width="5.28515625" style="1" customWidth="1"/>
    <col min="5634" max="5634" width="7.42578125" style="1" customWidth="1"/>
    <col min="5635" max="5635" width="6.7109375" style="1" customWidth="1"/>
    <col min="5636" max="5636" width="7.28515625" style="1" customWidth="1"/>
    <col min="5637" max="5637" width="5.140625" style="1" customWidth="1"/>
    <col min="5638" max="5638" width="0" style="1" hidden="1" customWidth="1"/>
    <col min="5639" max="5639" width="6.85546875" style="1" customWidth="1"/>
    <col min="5640" max="5640" width="125.42578125" style="1" customWidth="1"/>
    <col min="5641" max="5644" width="22.85546875" style="1" customWidth="1"/>
    <col min="5645" max="5645" width="24.42578125" style="1" customWidth="1"/>
    <col min="5646" max="5648" width="10.42578125" style="1" bestFit="1" customWidth="1"/>
    <col min="5649" max="5649" width="10.42578125" style="1" customWidth="1"/>
    <col min="5650" max="5650" width="12.85546875" style="1" customWidth="1"/>
    <col min="5651" max="5651" width="8.42578125" style="1" bestFit="1" customWidth="1"/>
    <col min="5652" max="5652" width="9.140625" style="1" customWidth="1"/>
    <col min="5653" max="5888" width="9.140625" style="1"/>
    <col min="5889" max="5889" width="5.28515625" style="1" customWidth="1"/>
    <col min="5890" max="5890" width="7.42578125" style="1" customWidth="1"/>
    <col min="5891" max="5891" width="6.7109375" style="1" customWidth="1"/>
    <col min="5892" max="5892" width="7.28515625" style="1" customWidth="1"/>
    <col min="5893" max="5893" width="5.140625" style="1" customWidth="1"/>
    <col min="5894" max="5894" width="0" style="1" hidden="1" customWidth="1"/>
    <col min="5895" max="5895" width="6.85546875" style="1" customWidth="1"/>
    <col min="5896" max="5896" width="125.42578125" style="1" customWidth="1"/>
    <col min="5897" max="5900" width="22.85546875" style="1" customWidth="1"/>
    <col min="5901" max="5901" width="24.42578125" style="1" customWidth="1"/>
    <col min="5902" max="5904" width="10.42578125" style="1" bestFit="1" customWidth="1"/>
    <col min="5905" max="5905" width="10.42578125" style="1" customWidth="1"/>
    <col min="5906" max="5906" width="12.85546875" style="1" customWidth="1"/>
    <col min="5907" max="5907" width="8.42578125" style="1" bestFit="1" customWidth="1"/>
    <col min="5908" max="5908" width="9.140625" style="1" customWidth="1"/>
    <col min="5909" max="6144" width="9.140625" style="1"/>
    <col min="6145" max="6145" width="5.28515625" style="1" customWidth="1"/>
    <col min="6146" max="6146" width="7.42578125" style="1" customWidth="1"/>
    <col min="6147" max="6147" width="6.7109375" style="1" customWidth="1"/>
    <col min="6148" max="6148" width="7.28515625" style="1" customWidth="1"/>
    <col min="6149" max="6149" width="5.140625" style="1" customWidth="1"/>
    <col min="6150" max="6150" width="0" style="1" hidden="1" customWidth="1"/>
    <col min="6151" max="6151" width="6.85546875" style="1" customWidth="1"/>
    <col min="6152" max="6152" width="125.42578125" style="1" customWidth="1"/>
    <col min="6153" max="6156" width="22.85546875" style="1" customWidth="1"/>
    <col min="6157" max="6157" width="24.42578125" style="1" customWidth="1"/>
    <col min="6158" max="6160" width="10.42578125" style="1" bestFit="1" customWidth="1"/>
    <col min="6161" max="6161" width="10.42578125" style="1" customWidth="1"/>
    <col min="6162" max="6162" width="12.85546875" style="1" customWidth="1"/>
    <col min="6163" max="6163" width="8.42578125" style="1" bestFit="1" customWidth="1"/>
    <col min="6164" max="6164" width="9.140625" style="1" customWidth="1"/>
    <col min="6165" max="6400" width="9.140625" style="1"/>
    <col min="6401" max="6401" width="5.28515625" style="1" customWidth="1"/>
    <col min="6402" max="6402" width="7.42578125" style="1" customWidth="1"/>
    <col min="6403" max="6403" width="6.7109375" style="1" customWidth="1"/>
    <col min="6404" max="6404" width="7.28515625" style="1" customWidth="1"/>
    <col min="6405" max="6405" width="5.140625" style="1" customWidth="1"/>
    <col min="6406" max="6406" width="0" style="1" hidden="1" customWidth="1"/>
    <col min="6407" max="6407" width="6.85546875" style="1" customWidth="1"/>
    <col min="6408" max="6408" width="125.42578125" style="1" customWidth="1"/>
    <col min="6409" max="6412" width="22.85546875" style="1" customWidth="1"/>
    <col min="6413" max="6413" width="24.42578125" style="1" customWidth="1"/>
    <col min="6414" max="6416" width="10.42578125" style="1" bestFit="1" customWidth="1"/>
    <col min="6417" max="6417" width="10.42578125" style="1" customWidth="1"/>
    <col min="6418" max="6418" width="12.85546875" style="1" customWidth="1"/>
    <col min="6419" max="6419" width="8.42578125" style="1" bestFit="1" customWidth="1"/>
    <col min="6420" max="6420" width="9.140625" style="1" customWidth="1"/>
    <col min="6421" max="6656" width="9.140625" style="1"/>
    <col min="6657" max="6657" width="5.28515625" style="1" customWidth="1"/>
    <col min="6658" max="6658" width="7.42578125" style="1" customWidth="1"/>
    <col min="6659" max="6659" width="6.7109375" style="1" customWidth="1"/>
    <col min="6660" max="6660" width="7.28515625" style="1" customWidth="1"/>
    <col min="6661" max="6661" width="5.140625" style="1" customWidth="1"/>
    <col min="6662" max="6662" width="0" style="1" hidden="1" customWidth="1"/>
    <col min="6663" max="6663" width="6.85546875" style="1" customWidth="1"/>
    <col min="6664" max="6664" width="125.42578125" style="1" customWidth="1"/>
    <col min="6665" max="6668" width="22.85546875" style="1" customWidth="1"/>
    <col min="6669" max="6669" width="24.42578125" style="1" customWidth="1"/>
    <col min="6670" max="6672" width="10.42578125" style="1" bestFit="1" customWidth="1"/>
    <col min="6673" max="6673" width="10.42578125" style="1" customWidth="1"/>
    <col min="6674" max="6674" width="12.85546875" style="1" customWidth="1"/>
    <col min="6675" max="6675" width="8.42578125" style="1" bestFit="1" customWidth="1"/>
    <col min="6676" max="6676" width="9.140625" style="1" customWidth="1"/>
    <col min="6677" max="6912" width="9.140625" style="1"/>
    <col min="6913" max="6913" width="5.28515625" style="1" customWidth="1"/>
    <col min="6914" max="6914" width="7.42578125" style="1" customWidth="1"/>
    <col min="6915" max="6915" width="6.7109375" style="1" customWidth="1"/>
    <col min="6916" max="6916" width="7.28515625" style="1" customWidth="1"/>
    <col min="6917" max="6917" width="5.140625" style="1" customWidth="1"/>
    <col min="6918" max="6918" width="0" style="1" hidden="1" customWidth="1"/>
    <col min="6919" max="6919" width="6.85546875" style="1" customWidth="1"/>
    <col min="6920" max="6920" width="125.42578125" style="1" customWidth="1"/>
    <col min="6921" max="6924" width="22.85546875" style="1" customWidth="1"/>
    <col min="6925" max="6925" width="24.42578125" style="1" customWidth="1"/>
    <col min="6926" max="6928" width="10.42578125" style="1" bestFit="1" customWidth="1"/>
    <col min="6929" max="6929" width="10.42578125" style="1" customWidth="1"/>
    <col min="6930" max="6930" width="12.85546875" style="1" customWidth="1"/>
    <col min="6931" max="6931" width="8.42578125" style="1" bestFit="1" customWidth="1"/>
    <col min="6932" max="6932" width="9.140625" style="1" customWidth="1"/>
    <col min="6933" max="7168" width="9.140625" style="1"/>
    <col min="7169" max="7169" width="5.28515625" style="1" customWidth="1"/>
    <col min="7170" max="7170" width="7.42578125" style="1" customWidth="1"/>
    <col min="7171" max="7171" width="6.7109375" style="1" customWidth="1"/>
    <col min="7172" max="7172" width="7.28515625" style="1" customWidth="1"/>
    <col min="7173" max="7173" width="5.140625" style="1" customWidth="1"/>
    <col min="7174" max="7174" width="0" style="1" hidden="1" customWidth="1"/>
    <col min="7175" max="7175" width="6.85546875" style="1" customWidth="1"/>
    <col min="7176" max="7176" width="125.42578125" style="1" customWidth="1"/>
    <col min="7177" max="7180" width="22.85546875" style="1" customWidth="1"/>
    <col min="7181" max="7181" width="24.42578125" style="1" customWidth="1"/>
    <col min="7182" max="7184" width="10.42578125" style="1" bestFit="1" customWidth="1"/>
    <col min="7185" max="7185" width="10.42578125" style="1" customWidth="1"/>
    <col min="7186" max="7186" width="12.85546875" style="1" customWidth="1"/>
    <col min="7187" max="7187" width="8.42578125" style="1" bestFit="1" customWidth="1"/>
    <col min="7188" max="7188" width="9.140625" style="1" customWidth="1"/>
    <col min="7189" max="7424" width="9.140625" style="1"/>
    <col min="7425" max="7425" width="5.28515625" style="1" customWidth="1"/>
    <col min="7426" max="7426" width="7.42578125" style="1" customWidth="1"/>
    <col min="7427" max="7427" width="6.7109375" style="1" customWidth="1"/>
    <col min="7428" max="7428" width="7.28515625" style="1" customWidth="1"/>
    <col min="7429" max="7429" width="5.140625" style="1" customWidth="1"/>
    <col min="7430" max="7430" width="0" style="1" hidden="1" customWidth="1"/>
    <col min="7431" max="7431" width="6.85546875" style="1" customWidth="1"/>
    <col min="7432" max="7432" width="125.42578125" style="1" customWidth="1"/>
    <col min="7433" max="7436" width="22.85546875" style="1" customWidth="1"/>
    <col min="7437" max="7437" width="24.42578125" style="1" customWidth="1"/>
    <col min="7438" max="7440" width="10.42578125" style="1" bestFit="1" customWidth="1"/>
    <col min="7441" max="7441" width="10.42578125" style="1" customWidth="1"/>
    <col min="7442" max="7442" width="12.85546875" style="1" customWidth="1"/>
    <col min="7443" max="7443" width="8.42578125" style="1" bestFit="1" customWidth="1"/>
    <col min="7444" max="7444" width="9.140625" style="1" customWidth="1"/>
    <col min="7445" max="7680" width="9.140625" style="1"/>
    <col min="7681" max="7681" width="5.28515625" style="1" customWidth="1"/>
    <col min="7682" max="7682" width="7.42578125" style="1" customWidth="1"/>
    <col min="7683" max="7683" width="6.7109375" style="1" customWidth="1"/>
    <col min="7684" max="7684" width="7.28515625" style="1" customWidth="1"/>
    <col min="7685" max="7685" width="5.140625" style="1" customWidth="1"/>
    <col min="7686" max="7686" width="0" style="1" hidden="1" customWidth="1"/>
    <col min="7687" max="7687" width="6.85546875" style="1" customWidth="1"/>
    <col min="7688" max="7688" width="125.42578125" style="1" customWidth="1"/>
    <col min="7689" max="7692" width="22.85546875" style="1" customWidth="1"/>
    <col min="7693" max="7693" width="24.42578125" style="1" customWidth="1"/>
    <col min="7694" max="7696" width="10.42578125" style="1" bestFit="1" customWidth="1"/>
    <col min="7697" max="7697" width="10.42578125" style="1" customWidth="1"/>
    <col min="7698" max="7698" width="12.85546875" style="1" customWidth="1"/>
    <col min="7699" max="7699" width="8.42578125" style="1" bestFit="1" customWidth="1"/>
    <col min="7700" max="7700" width="9.140625" style="1" customWidth="1"/>
    <col min="7701" max="7936" width="9.140625" style="1"/>
    <col min="7937" max="7937" width="5.28515625" style="1" customWidth="1"/>
    <col min="7938" max="7938" width="7.42578125" style="1" customWidth="1"/>
    <col min="7939" max="7939" width="6.7109375" style="1" customWidth="1"/>
    <col min="7940" max="7940" width="7.28515625" style="1" customWidth="1"/>
    <col min="7941" max="7941" width="5.140625" style="1" customWidth="1"/>
    <col min="7942" max="7942" width="0" style="1" hidden="1" customWidth="1"/>
    <col min="7943" max="7943" width="6.85546875" style="1" customWidth="1"/>
    <col min="7944" max="7944" width="125.42578125" style="1" customWidth="1"/>
    <col min="7945" max="7948" width="22.85546875" style="1" customWidth="1"/>
    <col min="7949" max="7949" width="24.42578125" style="1" customWidth="1"/>
    <col min="7950" max="7952" width="10.42578125" style="1" bestFit="1" customWidth="1"/>
    <col min="7953" max="7953" width="10.42578125" style="1" customWidth="1"/>
    <col min="7954" max="7954" width="12.85546875" style="1" customWidth="1"/>
    <col min="7955" max="7955" width="8.42578125" style="1" bestFit="1" customWidth="1"/>
    <col min="7956" max="7956" width="9.140625" style="1" customWidth="1"/>
    <col min="7957" max="8192" width="9.140625" style="1"/>
    <col min="8193" max="8193" width="5.28515625" style="1" customWidth="1"/>
    <col min="8194" max="8194" width="7.42578125" style="1" customWidth="1"/>
    <col min="8195" max="8195" width="6.7109375" style="1" customWidth="1"/>
    <col min="8196" max="8196" width="7.28515625" style="1" customWidth="1"/>
    <col min="8197" max="8197" width="5.140625" style="1" customWidth="1"/>
    <col min="8198" max="8198" width="0" style="1" hidden="1" customWidth="1"/>
    <col min="8199" max="8199" width="6.85546875" style="1" customWidth="1"/>
    <col min="8200" max="8200" width="125.42578125" style="1" customWidth="1"/>
    <col min="8201" max="8204" width="22.85546875" style="1" customWidth="1"/>
    <col min="8205" max="8205" width="24.42578125" style="1" customWidth="1"/>
    <col min="8206" max="8208" width="10.42578125" style="1" bestFit="1" customWidth="1"/>
    <col min="8209" max="8209" width="10.42578125" style="1" customWidth="1"/>
    <col min="8210" max="8210" width="12.85546875" style="1" customWidth="1"/>
    <col min="8211" max="8211" width="8.42578125" style="1" bestFit="1" customWidth="1"/>
    <col min="8212" max="8212" width="9.140625" style="1" customWidth="1"/>
    <col min="8213" max="8448" width="9.140625" style="1"/>
    <col min="8449" max="8449" width="5.28515625" style="1" customWidth="1"/>
    <col min="8450" max="8450" width="7.42578125" style="1" customWidth="1"/>
    <col min="8451" max="8451" width="6.7109375" style="1" customWidth="1"/>
    <col min="8452" max="8452" width="7.28515625" style="1" customWidth="1"/>
    <col min="8453" max="8453" width="5.140625" style="1" customWidth="1"/>
    <col min="8454" max="8454" width="0" style="1" hidden="1" customWidth="1"/>
    <col min="8455" max="8455" width="6.85546875" style="1" customWidth="1"/>
    <col min="8456" max="8456" width="125.42578125" style="1" customWidth="1"/>
    <col min="8457" max="8460" width="22.85546875" style="1" customWidth="1"/>
    <col min="8461" max="8461" width="24.42578125" style="1" customWidth="1"/>
    <col min="8462" max="8464" width="10.42578125" style="1" bestFit="1" customWidth="1"/>
    <col min="8465" max="8465" width="10.42578125" style="1" customWidth="1"/>
    <col min="8466" max="8466" width="12.85546875" style="1" customWidth="1"/>
    <col min="8467" max="8467" width="8.42578125" style="1" bestFit="1" customWidth="1"/>
    <col min="8468" max="8468" width="9.140625" style="1" customWidth="1"/>
    <col min="8469" max="8704" width="9.140625" style="1"/>
    <col min="8705" max="8705" width="5.28515625" style="1" customWidth="1"/>
    <col min="8706" max="8706" width="7.42578125" style="1" customWidth="1"/>
    <col min="8707" max="8707" width="6.7109375" style="1" customWidth="1"/>
    <col min="8708" max="8708" width="7.28515625" style="1" customWidth="1"/>
    <col min="8709" max="8709" width="5.140625" style="1" customWidth="1"/>
    <col min="8710" max="8710" width="0" style="1" hidden="1" customWidth="1"/>
    <col min="8711" max="8711" width="6.85546875" style="1" customWidth="1"/>
    <col min="8712" max="8712" width="125.42578125" style="1" customWidth="1"/>
    <col min="8713" max="8716" width="22.85546875" style="1" customWidth="1"/>
    <col min="8717" max="8717" width="24.42578125" style="1" customWidth="1"/>
    <col min="8718" max="8720" width="10.42578125" style="1" bestFit="1" customWidth="1"/>
    <col min="8721" max="8721" width="10.42578125" style="1" customWidth="1"/>
    <col min="8722" max="8722" width="12.85546875" style="1" customWidth="1"/>
    <col min="8723" max="8723" width="8.42578125" style="1" bestFit="1" customWidth="1"/>
    <col min="8724" max="8724" width="9.140625" style="1" customWidth="1"/>
    <col min="8725" max="8960" width="9.140625" style="1"/>
    <col min="8961" max="8961" width="5.28515625" style="1" customWidth="1"/>
    <col min="8962" max="8962" width="7.42578125" style="1" customWidth="1"/>
    <col min="8963" max="8963" width="6.7109375" style="1" customWidth="1"/>
    <col min="8964" max="8964" width="7.28515625" style="1" customWidth="1"/>
    <col min="8965" max="8965" width="5.140625" style="1" customWidth="1"/>
    <col min="8966" max="8966" width="0" style="1" hidden="1" customWidth="1"/>
    <col min="8967" max="8967" width="6.85546875" style="1" customWidth="1"/>
    <col min="8968" max="8968" width="125.42578125" style="1" customWidth="1"/>
    <col min="8969" max="8972" width="22.85546875" style="1" customWidth="1"/>
    <col min="8973" max="8973" width="24.42578125" style="1" customWidth="1"/>
    <col min="8974" max="8976" width="10.42578125" style="1" bestFit="1" customWidth="1"/>
    <col min="8977" max="8977" width="10.42578125" style="1" customWidth="1"/>
    <col min="8978" max="8978" width="12.85546875" style="1" customWidth="1"/>
    <col min="8979" max="8979" width="8.42578125" style="1" bestFit="1" customWidth="1"/>
    <col min="8980" max="8980" width="9.140625" style="1" customWidth="1"/>
    <col min="8981" max="9216" width="9.140625" style="1"/>
    <col min="9217" max="9217" width="5.28515625" style="1" customWidth="1"/>
    <col min="9218" max="9218" width="7.42578125" style="1" customWidth="1"/>
    <col min="9219" max="9219" width="6.7109375" style="1" customWidth="1"/>
    <col min="9220" max="9220" width="7.28515625" style="1" customWidth="1"/>
    <col min="9221" max="9221" width="5.140625" style="1" customWidth="1"/>
    <col min="9222" max="9222" width="0" style="1" hidden="1" customWidth="1"/>
    <col min="9223" max="9223" width="6.85546875" style="1" customWidth="1"/>
    <col min="9224" max="9224" width="125.42578125" style="1" customWidth="1"/>
    <col min="9225" max="9228" width="22.85546875" style="1" customWidth="1"/>
    <col min="9229" max="9229" width="24.42578125" style="1" customWidth="1"/>
    <col min="9230" max="9232" width="10.42578125" style="1" bestFit="1" customWidth="1"/>
    <col min="9233" max="9233" width="10.42578125" style="1" customWidth="1"/>
    <col min="9234" max="9234" width="12.85546875" style="1" customWidth="1"/>
    <col min="9235" max="9235" width="8.42578125" style="1" bestFit="1" customWidth="1"/>
    <col min="9236" max="9236" width="9.140625" style="1" customWidth="1"/>
    <col min="9237" max="9472" width="9.140625" style="1"/>
    <col min="9473" max="9473" width="5.28515625" style="1" customWidth="1"/>
    <col min="9474" max="9474" width="7.42578125" style="1" customWidth="1"/>
    <col min="9475" max="9475" width="6.7109375" style="1" customWidth="1"/>
    <col min="9476" max="9476" width="7.28515625" style="1" customWidth="1"/>
    <col min="9477" max="9477" width="5.140625" style="1" customWidth="1"/>
    <col min="9478" max="9478" width="0" style="1" hidden="1" customWidth="1"/>
    <col min="9479" max="9479" width="6.85546875" style="1" customWidth="1"/>
    <col min="9480" max="9480" width="125.42578125" style="1" customWidth="1"/>
    <col min="9481" max="9484" width="22.85546875" style="1" customWidth="1"/>
    <col min="9485" max="9485" width="24.42578125" style="1" customWidth="1"/>
    <col min="9486" max="9488" width="10.42578125" style="1" bestFit="1" customWidth="1"/>
    <col min="9489" max="9489" width="10.42578125" style="1" customWidth="1"/>
    <col min="9490" max="9490" width="12.85546875" style="1" customWidth="1"/>
    <col min="9491" max="9491" width="8.42578125" style="1" bestFit="1" customWidth="1"/>
    <col min="9492" max="9492" width="9.140625" style="1" customWidth="1"/>
    <col min="9493" max="9728" width="9.140625" style="1"/>
    <col min="9729" max="9729" width="5.28515625" style="1" customWidth="1"/>
    <col min="9730" max="9730" width="7.42578125" style="1" customWidth="1"/>
    <col min="9731" max="9731" width="6.7109375" style="1" customWidth="1"/>
    <col min="9732" max="9732" width="7.28515625" style="1" customWidth="1"/>
    <col min="9733" max="9733" width="5.140625" style="1" customWidth="1"/>
    <col min="9734" max="9734" width="0" style="1" hidden="1" customWidth="1"/>
    <col min="9735" max="9735" width="6.85546875" style="1" customWidth="1"/>
    <col min="9736" max="9736" width="125.42578125" style="1" customWidth="1"/>
    <col min="9737" max="9740" width="22.85546875" style="1" customWidth="1"/>
    <col min="9741" max="9741" width="24.42578125" style="1" customWidth="1"/>
    <col min="9742" max="9744" width="10.42578125" style="1" bestFit="1" customWidth="1"/>
    <col min="9745" max="9745" width="10.42578125" style="1" customWidth="1"/>
    <col min="9746" max="9746" width="12.85546875" style="1" customWidth="1"/>
    <col min="9747" max="9747" width="8.42578125" style="1" bestFit="1" customWidth="1"/>
    <col min="9748" max="9748" width="9.140625" style="1" customWidth="1"/>
    <col min="9749" max="9984" width="9.140625" style="1"/>
    <col min="9985" max="9985" width="5.28515625" style="1" customWidth="1"/>
    <col min="9986" max="9986" width="7.42578125" style="1" customWidth="1"/>
    <col min="9987" max="9987" width="6.7109375" style="1" customWidth="1"/>
    <col min="9988" max="9988" width="7.28515625" style="1" customWidth="1"/>
    <col min="9989" max="9989" width="5.140625" style="1" customWidth="1"/>
    <col min="9990" max="9990" width="0" style="1" hidden="1" customWidth="1"/>
    <col min="9991" max="9991" width="6.85546875" style="1" customWidth="1"/>
    <col min="9992" max="9992" width="125.42578125" style="1" customWidth="1"/>
    <col min="9993" max="9996" width="22.85546875" style="1" customWidth="1"/>
    <col min="9997" max="9997" width="24.42578125" style="1" customWidth="1"/>
    <col min="9998" max="10000" width="10.42578125" style="1" bestFit="1" customWidth="1"/>
    <col min="10001" max="10001" width="10.42578125" style="1" customWidth="1"/>
    <col min="10002" max="10002" width="12.85546875" style="1" customWidth="1"/>
    <col min="10003" max="10003" width="8.42578125" style="1" bestFit="1" customWidth="1"/>
    <col min="10004" max="10004" width="9.140625" style="1" customWidth="1"/>
    <col min="10005" max="10240" width="9.140625" style="1"/>
    <col min="10241" max="10241" width="5.28515625" style="1" customWidth="1"/>
    <col min="10242" max="10242" width="7.42578125" style="1" customWidth="1"/>
    <col min="10243" max="10243" width="6.7109375" style="1" customWidth="1"/>
    <col min="10244" max="10244" width="7.28515625" style="1" customWidth="1"/>
    <col min="10245" max="10245" width="5.140625" style="1" customWidth="1"/>
    <col min="10246" max="10246" width="0" style="1" hidden="1" customWidth="1"/>
    <col min="10247" max="10247" width="6.85546875" style="1" customWidth="1"/>
    <col min="10248" max="10248" width="125.42578125" style="1" customWidth="1"/>
    <col min="10249" max="10252" width="22.85546875" style="1" customWidth="1"/>
    <col min="10253" max="10253" width="24.42578125" style="1" customWidth="1"/>
    <col min="10254" max="10256" width="10.42578125" style="1" bestFit="1" customWidth="1"/>
    <col min="10257" max="10257" width="10.42578125" style="1" customWidth="1"/>
    <col min="10258" max="10258" width="12.85546875" style="1" customWidth="1"/>
    <col min="10259" max="10259" width="8.42578125" style="1" bestFit="1" customWidth="1"/>
    <col min="10260" max="10260" width="9.140625" style="1" customWidth="1"/>
    <col min="10261" max="10496" width="9.140625" style="1"/>
    <col min="10497" max="10497" width="5.28515625" style="1" customWidth="1"/>
    <col min="10498" max="10498" width="7.42578125" style="1" customWidth="1"/>
    <col min="10499" max="10499" width="6.7109375" style="1" customWidth="1"/>
    <col min="10500" max="10500" width="7.28515625" style="1" customWidth="1"/>
    <col min="10501" max="10501" width="5.140625" style="1" customWidth="1"/>
    <col min="10502" max="10502" width="0" style="1" hidden="1" customWidth="1"/>
    <col min="10503" max="10503" width="6.85546875" style="1" customWidth="1"/>
    <col min="10504" max="10504" width="125.42578125" style="1" customWidth="1"/>
    <col min="10505" max="10508" width="22.85546875" style="1" customWidth="1"/>
    <col min="10509" max="10509" width="24.42578125" style="1" customWidth="1"/>
    <col min="10510" max="10512" width="10.42578125" style="1" bestFit="1" customWidth="1"/>
    <col min="10513" max="10513" width="10.42578125" style="1" customWidth="1"/>
    <col min="10514" max="10514" width="12.85546875" style="1" customWidth="1"/>
    <col min="10515" max="10515" width="8.42578125" style="1" bestFit="1" customWidth="1"/>
    <col min="10516" max="10516" width="9.140625" style="1" customWidth="1"/>
    <col min="10517" max="10752" width="9.140625" style="1"/>
    <col min="10753" max="10753" width="5.28515625" style="1" customWidth="1"/>
    <col min="10754" max="10754" width="7.42578125" style="1" customWidth="1"/>
    <col min="10755" max="10755" width="6.7109375" style="1" customWidth="1"/>
    <col min="10756" max="10756" width="7.28515625" style="1" customWidth="1"/>
    <col min="10757" max="10757" width="5.140625" style="1" customWidth="1"/>
    <col min="10758" max="10758" width="0" style="1" hidden="1" customWidth="1"/>
    <col min="10759" max="10759" width="6.85546875" style="1" customWidth="1"/>
    <col min="10760" max="10760" width="125.42578125" style="1" customWidth="1"/>
    <col min="10761" max="10764" width="22.85546875" style="1" customWidth="1"/>
    <col min="10765" max="10765" width="24.42578125" style="1" customWidth="1"/>
    <col min="10766" max="10768" width="10.42578125" style="1" bestFit="1" customWidth="1"/>
    <col min="10769" max="10769" width="10.42578125" style="1" customWidth="1"/>
    <col min="10770" max="10770" width="12.85546875" style="1" customWidth="1"/>
    <col min="10771" max="10771" width="8.42578125" style="1" bestFit="1" customWidth="1"/>
    <col min="10772" max="10772" width="9.140625" style="1" customWidth="1"/>
    <col min="10773" max="11008" width="9.140625" style="1"/>
    <col min="11009" max="11009" width="5.28515625" style="1" customWidth="1"/>
    <col min="11010" max="11010" width="7.42578125" style="1" customWidth="1"/>
    <col min="11011" max="11011" width="6.7109375" style="1" customWidth="1"/>
    <col min="11012" max="11012" width="7.28515625" style="1" customWidth="1"/>
    <col min="11013" max="11013" width="5.140625" style="1" customWidth="1"/>
    <col min="11014" max="11014" width="0" style="1" hidden="1" customWidth="1"/>
    <col min="11015" max="11015" width="6.85546875" style="1" customWidth="1"/>
    <col min="11016" max="11016" width="125.42578125" style="1" customWidth="1"/>
    <col min="11017" max="11020" width="22.85546875" style="1" customWidth="1"/>
    <col min="11021" max="11021" width="24.42578125" style="1" customWidth="1"/>
    <col min="11022" max="11024" width="10.42578125" style="1" bestFit="1" customWidth="1"/>
    <col min="11025" max="11025" width="10.42578125" style="1" customWidth="1"/>
    <col min="11026" max="11026" width="12.85546875" style="1" customWidth="1"/>
    <col min="11027" max="11027" width="8.42578125" style="1" bestFit="1" customWidth="1"/>
    <col min="11028" max="11028" width="9.140625" style="1" customWidth="1"/>
    <col min="11029" max="11264" width="9.140625" style="1"/>
    <col min="11265" max="11265" width="5.28515625" style="1" customWidth="1"/>
    <col min="11266" max="11266" width="7.42578125" style="1" customWidth="1"/>
    <col min="11267" max="11267" width="6.7109375" style="1" customWidth="1"/>
    <col min="11268" max="11268" width="7.28515625" style="1" customWidth="1"/>
    <col min="11269" max="11269" width="5.140625" style="1" customWidth="1"/>
    <col min="11270" max="11270" width="0" style="1" hidden="1" customWidth="1"/>
    <col min="11271" max="11271" width="6.85546875" style="1" customWidth="1"/>
    <col min="11272" max="11272" width="125.42578125" style="1" customWidth="1"/>
    <col min="11273" max="11276" width="22.85546875" style="1" customWidth="1"/>
    <col min="11277" max="11277" width="24.42578125" style="1" customWidth="1"/>
    <col min="11278" max="11280" width="10.42578125" style="1" bestFit="1" customWidth="1"/>
    <col min="11281" max="11281" width="10.42578125" style="1" customWidth="1"/>
    <col min="11282" max="11282" width="12.85546875" style="1" customWidth="1"/>
    <col min="11283" max="11283" width="8.42578125" style="1" bestFit="1" customWidth="1"/>
    <col min="11284" max="11284" width="9.140625" style="1" customWidth="1"/>
    <col min="11285" max="11520" width="9.140625" style="1"/>
    <col min="11521" max="11521" width="5.28515625" style="1" customWidth="1"/>
    <col min="11522" max="11522" width="7.42578125" style="1" customWidth="1"/>
    <col min="11523" max="11523" width="6.7109375" style="1" customWidth="1"/>
    <col min="11524" max="11524" width="7.28515625" style="1" customWidth="1"/>
    <col min="11525" max="11525" width="5.140625" style="1" customWidth="1"/>
    <col min="11526" max="11526" width="0" style="1" hidden="1" customWidth="1"/>
    <col min="11527" max="11527" width="6.85546875" style="1" customWidth="1"/>
    <col min="11528" max="11528" width="125.42578125" style="1" customWidth="1"/>
    <col min="11529" max="11532" width="22.85546875" style="1" customWidth="1"/>
    <col min="11533" max="11533" width="24.42578125" style="1" customWidth="1"/>
    <col min="11534" max="11536" width="10.42578125" style="1" bestFit="1" customWidth="1"/>
    <col min="11537" max="11537" width="10.42578125" style="1" customWidth="1"/>
    <col min="11538" max="11538" width="12.85546875" style="1" customWidth="1"/>
    <col min="11539" max="11539" width="8.42578125" style="1" bestFit="1" customWidth="1"/>
    <col min="11540" max="11540" width="9.140625" style="1" customWidth="1"/>
    <col min="11541" max="11776" width="9.140625" style="1"/>
    <col min="11777" max="11777" width="5.28515625" style="1" customWidth="1"/>
    <col min="11778" max="11778" width="7.42578125" style="1" customWidth="1"/>
    <col min="11779" max="11779" width="6.7109375" style="1" customWidth="1"/>
    <col min="11780" max="11780" width="7.28515625" style="1" customWidth="1"/>
    <col min="11781" max="11781" width="5.140625" style="1" customWidth="1"/>
    <col min="11782" max="11782" width="0" style="1" hidden="1" customWidth="1"/>
    <col min="11783" max="11783" width="6.85546875" style="1" customWidth="1"/>
    <col min="11784" max="11784" width="125.42578125" style="1" customWidth="1"/>
    <col min="11785" max="11788" width="22.85546875" style="1" customWidth="1"/>
    <col min="11789" max="11789" width="24.42578125" style="1" customWidth="1"/>
    <col min="11790" max="11792" width="10.42578125" style="1" bestFit="1" customWidth="1"/>
    <col min="11793" max="11793" width="10.42578125" style="1" customWidth="1"/>
    <col min="11794" max="11794" width="12.85546875" style="1" customWidth="1"/>
    <col min="11795" max="11795" width="8.42578125" style="1" bestFit="1" customWidth="1"/>
    <col min="11796" max="11796" width="9.140625" style="1" customWidth="1"/>
    <col min="11797" max="12032" width="9.140625" style="1"/>
    <col min="12033" max="12033" width="5.28515625" style="1" customWidth="1"/>
    <col min="12034" max="12034" width="7.42578125" style="1" customWidth="1"/>
    <col min="12035" max="12035" width="6.7109375" style="1" customWidth="1"/>
    <col min="12036" max="12036" width="7.28515625" style="1" customWidth="1"/>
    <col min="12037" max="12037" width="5.140625" style="1" customWidth="1"/>
    <col min="12038" max="12038" width="0" style="1" hidden="1" customWidth="1"/>
    <col min="12039" max="12039" width="6.85546875" style="1" customWidth="1"/>
    <col min="12040" max="12040" width="125.42578125" style="1" customWidth="1"/>
    <col min="12041" max="12044" width="22.85546875" style="1" customWidth="1"/>
    <col min="12045" max="12045" width="24.42578125" style="1" customWidth="1"/>
    <col min="12046" max="12048" width="10.42578125" style="1" bestFit="1" customWidth="1"/>
    <col min="12049" max="12049" width="10.42578125" style="1" customWidth="1"/>
    <col min="12050" max="12050" width="12.85546875" style="1" customWidth="1"/>
    <col min="12051" max="12051" width="8.42578125" style="1" bestFit="1" customWidth="1"/>
    <col min="12052" max="12052" width="9.140625" style="1" customWidth="1"/>
    <col min="12053" max="12288" width="9.140625" style="1"/>
    <col min="12289" max="12289" width="5.28515625" style="1" customWidth="1"/>
    <col min="12290" max="12290" width="7.42578125" style="1" customWidth="1"/>
    <col min="12291" max="12291" width="6.7109375" style="1" customWidth="1"/>
    <col min="12292" max="12292" width="7.28515625" style="1" customWidth="1"/>
    <col min="12293" max="12293" width="5.140625" style="1" customWidth="1"/>
    <col min="12294" max="12294" width="0" style="1" hidden="1" customWidth="1"/>
    <col min="12295" max="12295" width="6.85546875" style="1" customWidth="1"/>
    <col min="12296" max="12296" width="125.42578125" style="1" customWidth="1"/>
    <col min="12297" max="12300" width="22.85546875" style="1" customWidth="1"/>
    <col min="12301" max="12301" width="24.42578125" style="1" customWidth="1"/>
    <col min="12302" max="12304" width="10.42578125" style="1" bestFit="1" customWidth="1"/>
    <col min="12305" max="12305" width="10.42578125" style="1" customWidth="1"/>
    <col min="12306" max="12306" width="12.85546875" style="1" customWidth="1"/>
    <col min="12307" max="12307" width="8.42578125" style="1" bestFit="1" customWidth="1"/>
    <col min="12308" max="12308" width="9.140625" style="1" customWidth="1"/>
    <col min="12309" max="12544" width="9.140625" style="1"/>
    <col min="12545" max="12545" width="5.28515625" style="1" customWidth="1"/>
    <col min="12546" max="12546" width="7.42578125" style="1" customWidth="1"/>
    <col min="12547" max="12547" width="6.7109375" style="1" customWidth="1"/>
    <col min="12548" max="12548" width="7.28515625" style="1" customWidth="1"/>
    <col min="12549" max="12549" width="5.140625" style="1" customWidth="1"/>
    <col min="12550" max="12550" width="0" style="1" hidden="1" customWidth="1"/>
    <col min="12551" max="12551" width="6.85546875" style="1" customWidth="1"/>
    <col min="12552" max="12552" width="125.42578125" style="1" customWidth="1"/>
    <col min="12553" max="12556" width="22.85546875" style="1" customWidth="1"/>
    <col min="12557" max="12557" width="24.42578125" style="1" customWidth="1"/>
    <col min="12558" max="12560" width="10.42578125" style="1" bestFit="1" customWidth="1"/>
    <col min="12561" max="12561" width="10.42578125" style="1" customWidth="1"/>
    <col min="12562" max="12562" width="12.85546875" style="1" customWidth="1"/>
    <col min="12563" max="12563" width="8.42578125" style="1" bestFit="1" customWidth="1"/>
    <col min="12564" max="12564" width="9.140625" style="1" customWidth="1"/>
    <col min="12565" max="12800" width="9.140625" style="1"/>
    <col min="12801" max="12801" width="5.28515625" style="1" customWidth="1"/>
    <col min="12802" max="12802" width="7.42578125" style="1" customWidth="1"/>
    <col min="12803" max="12803" width="6.7109375" style="1" customWidth="1"/>
    <col min="12804" max="12804" width="7.28515625" style="1" customWidth="1"/>
    <col min="12805" max="12805" width="5.140625" style="1" customWidth="1"/>
    <col min="12806" max="12806" width="0" style="1" hidden="1" customWidth="1"/>
    <col min="12807" max="12807" width="6.85546875" style="1" customWidth="1"/>
    <col min="12808" max="12808" width="125.42578125" style="1" customWidth="1"/>
    <col min="12809" max="12812" width="22.85546875" style="1" customWidth="1"/>
    <col min="12813" max="12813" width="24.42578125" style="1" customWidth="1"/>
    <col min="12814" max="12816" width="10.42578125" style="1" bestFit="1" customWidth="1"/>
    <col min="12817" max="12817" width="10.42578125" style="1" customWidth="1"/>
    <col min="12818" max="12818" width="12.85546875" style="1" customWidth="1"/>
    <col min="12819" max="12819" width="8.42578125" style="1" bestFit="1" customWidth="1"/>
    <col min="12820" max="12820" width="9.140625" style="1" customWidth="1"/>
    <col min="12821" max="13056" width="9.140625" style="1"/>
    <col min="13057" max="13057" width="5.28515625" style="1" customWidth="1"/>
    <col min="13058" max="13058" width="7.42578125" style="1" customWidth="1"/>
    <col min="13059" max="13059" width="6.7109375" style="1" customWidth="1"/>
    <col min="13060" max="13060" width="7.28515625" style="1" customWidth="1"/>
    <col min="13061" max="13061" width="5.140625" style="1" customWidth="1"/>
    <col min="13062" max="13062" width="0" style="1" hidden="1" customWidth="1"/>
    <col min="13063" max="13063" width="6.85546875" style="1" customWidth="1"/>
    <col min="13064" max="13064" width="125.42578125" style="1" customWidth="1"/>
    <col min="13065" max="13068" width="22.85546875" style="1" customWidth="1"/>
    <col min="13069" max="13069" width="24.42578125" style="1" customWidth="1"/>
    <col min="13070" max="13072" width="10.42578125" style="1" bestFit="1" customWidth="1"/>
    <col min="13073" max="13073" width="10.42578125" style="1" customWidth="1"/>
    <col min="13074" max="13074" width="12.85546875" style="1" customWidth="1"/>
    <col min="13075" max="13075" width="8.42578125" style="1" bestFit="1" customWidth="1"/>
    <col min="13076" max="13076" width="9.140625" style="1" customWidth="1"/>
    <col min="13077" max="13312" width="9.140625" style="1"/>
    <col min="13313" max="13313" width="5.28515625" style="1" customWidth="1"/>
    <col min="13314" max="13314" width="7.42578125" style="1" customWidth="1"/>
    <col min="13315" max="13315" width="6.7109375" style="1" customWidth="1"/>
    <col min="13316" max="13316" width="7.28515625" style="1" customWidth="1"/>
    <col min="13317" max="13317" width="5.140625" style="1" customWidth="1"/>
    <col min="13318" max="13318" width="0" style="1" hidden="1" customWidth="1"/>
    <col min="13319" max="13319" width="6.85546875" style="1" customWidth="1"/>
    <col min="13320" max="13320" width="125.42578125" style="1" customWidth="1"/>
    <col min="13321" max="13324" width="22.85546875" style="1" customWidth="1"/>
    <col min="13325" max="13325" width="24.42578125" style="1" customWidth="1"/>
    <col min="13326" max="13328" width="10.42578125" style="1" bestFit="1" customWidth="1"/>
    <col min="13329" max="13329" width="10.42578125" style="1" customWidth="1"/>
    <col min="13330" max="13330" width="12.85546875" style="1" customWidth="1"/>
    <col min="13331" max="13331" width="8.42578125" style="1" bestFit="1" customWidth="1"/>
    <col min="13332" max="13332" width="9.140625" style="1" customWidth="1"/>
    <col min="13333" max="13568" width="9.140625" style="1"/>
    <col min="13569" max="13569" width="5.28515625" style="1" customWidth="1"/>
    <col min="13570" max="13570" width="7.42578125" style="1" customWidth="1"/>
    <col min="13571" max="13571" width="6.7109375" style="1" customWidth="1"/>
    <col min="13572" max="13572" width="7.28515625" style="1" customWidth="1"/>
    <col min="13573" max="13573" width="5.140625" style="1" customWidth="1"/>
    <col min="13574" max="13574" width="0" style="1" hidden="1" customWidth="1"/>
    <col min="13575" max="13575" width="6.85546875" style="1" customWidth="1"/>
    <col min="13576" max="13576" width="125.42578125" style="1" customWidth="1"/>
    <col min="13577" max="13580" width="22.85546875" style="1" customWidth="1"/>
    <col min="13581" max="13581" width="24.42578125" style="1" customWidth="1"/>
    <col min="13582" max="13584" width="10.42578125" style="1" bestFit="1" customWidth="1"/>
    <col min="13585" max="13585" width="10.42578125" style="1" customWidth="1"/>
    <col min="13586" max="13586" width="12.85546875" style="1" customWidth="1"/>
    <col min="13587" max="13587" width="8.42578125" style="1" bestFit="1" customWidth="1"/>
    <col min="13588" max="13588" width="9.140625" style="1" customWidth="1"/>
    <col min="13589" max="13824" width="9.140625" style="1"/>
    <col min="13825" max="13825" width="5.28515625" style="1" customWidth="1"/>
    <col min="13826" max="13826" width="7.42578125" style="1" customWidth="1"/>
    <col min="13827" max="13827" width="6.7109375" style="1" customWidth="1"/>
    <col min="13828" max="13828" width="7.28515625" style="1" customWidth="1"/>
    <col min="13829" max="13829" width="5.140625" style="1" customWidth="1"/>
    <col min="13830" max="13830" width="0" style="1" hidden="1" customWidth="1"/>
    <col min="13831" max="13831" width="6.85546875" style="1" customWidth="1"/>
    <col min="13832" max="13832" width="125.42578125" style="1" customWidth="1"/>
    <col min="13833" max="13836" width="22.85546875" style="1" customWidth="1"/>
    <col min="13837" max="13837" width="24.42578125" style="1" customWidth="1"/>
    <col min="13838" max="13840" width="10.42578125" style="1" bestFit="1" customWidth="1"/>
    <col min="13841" max="13841" width="10.42578125" style="1" customWidth="1"/>
    <col min="13842" max="13842" width="12.85546875" style="1" customWidth="1"/>
    <col min="13843" max="13843" width="8.42578125" style="1" bestFit="1" customWidth="1"/>
    <col min="13844" max="13844" width="9.140625" style="1" customWidth="1"/>
    <col min="13845" max="14080" width="9.140625" style="1"/>
    <col min="14081" max="14081" width="5.28515625" style="1" customWidth="1"/>
    <col min="14082" max="14082" width="7.42578125" style="1" customWidth="1"/>
    <col min="14083" max="14083" width="6.7109375" style="1" customWidth="1"/>
    <col min="14084" max="14084" width="7.28515625" style="1" customWidth="1"/>
    <col min="14085" max="14085" width="5.140625" style="1" customWidth="1"/>
    <col min="14086" max="14086" width="0" style="1" hidden="1" customWidth="1"/>
    <col min="14087" max="14087" width="6.85546875" style="1" customWidth="1"/>
    <col min="14088" max="14088" width="125.42578125" style="1" customWidth="1"/>
    <col min="14089" max="14092" width="22.85546875" style="1" customWidth="1"/>
    <col min="14093" max="14093" width="24.42578125" style="1" customWidth="1"/>
    <col min="14094" max="14096" width="10.42578125" style="1" bestFit="1" customWidth="1"/>
    <col min="14097" max="14097" width="10.42578125" style="1" customWidth="1"/>
    <col min="14098" max="14098" width="12.85546875" style="1" customWidth="1"/>
    <col min="14099" max="14099" width="8.42578125" style="1" bestFit="1" customWidth="1"/>
    <col min="14100" max="14100" width="9.140625" style="1" customWidth="1"/>
    <col min="14101" max="14336" width="9.140625" style="1"/>
    <col min="14337" max="14337" width="5.28515625" style="1" customWidth="1"/>
    <col min="14338" max="14338" width="7.42578125" style="1" customWidth="1"/>
    <col min="14339" max="14339" width="6.7109375" style="1" customWidth="1"/>
    <col min="14340" max="14340" width="7.28515625" style="1" customWidth="1"/>
    <col min="14341" max="14341" width="5.140625" style="1" customWidth="1"/>
    <col min="14342" max="14342" width="0" style="1" hidden="1" customWidth="1"/>
    <col min="14343" max="14343" width="6.85546875" style="1" customWidth="1"/>
    <col min="14344" max="14344" width="125.42578125" style="1" customWidth="1"/>
    <col min="14345" max="14348" width="22.85546875" style="1" customWidth="1"/>
    <col min="14349" max="14349" width="24.42578125" style="1" customWidth="1"/>
    <col min="14350" max="14352" width="10.42578125" style="1" bestFit="1" customWidth="1"/>
    <col min="14353" max="14353" width="10.42578125" style="1" customWidth="1"/>
    <col min="14354" max="14354" width="12.85546875" style="1" customWidth="1"/>
    <col min="14355" max="14355" width="8.42578125" style="1" bestFit="1" customWidth="1"/>
    <col min="14356" max="14356" width="9.140625" style="1" customWidth="1"/>
    <col min="14357" max="14592" width="9.140625" style="1"/>
    <col min="14593" max="14593" width="5.28515625" style="1" customWidth="1"/>
    <col min="14594" max="14594" width="7.42578125" style="1" customWidth="1"/>
    <col min="14595" max="14595" width="6.7109375" style="1" customWidth="1"/>
    <col min="14596" max="14596" width="7.28515625" style="1" customWidth="1"/>
    <col min="14597" max="14597" width="5.140625" style="1" customWidth="1"/>
    <col min="14598" max="14598" width="0" style="1" hidden="1" customWidth="1"/>
    <col min="14599" max="14599" width="6.85546875" style="1" customWidth="1"/>
    <col min="14600" max="14600" width="125.42578125" style="1" customWidth="1"/>
    <col min="14601" max="14604" width="22.85546875" style="1" customWidth="1"/>
    <col min="14605" max="14605" width="24.42578125" style="1" customWidth="1"/>
    <col min="14606" max="14608" width="10.42578125" style="1" bestFit="1" customWidth="1"/>
    <col min="14609" max="14609" width="10.42578125" style="1" customWidth="1"/>
    <col min="14610" max="14610" width="12.85546875" style="1" customWidth="1"/>
    <col min="14611" max="14611" width="8.42578125" style="1" bestFit="1" customWidth="1"/>
    <col min="14612" max="14612" width="9.140625" style="1" customWidth="1"/>
    <col min="14613" max="14848" width="9.140625" style="1"/>
    <col min="14849" max="14849" width="5.28515625" style="1" customWidth="1"/>
    <col min="14850" max="14850" width="7.42578125" style="1" customWidth="1"/>
    <col min="14851" max="14851" width="6.7109375" style="1" customWidth="1"/>
    <col min="14852" max="14852" width="7.28515625" style="1" customWidth="1"/>
    <col min="14853" max="14853" width="5.140625" style="1" customWidth="1"/>
    <col min="14854" max="14854" width="0" style="1" hidden="1" customWidth="1"/>
    <col min="14855" max="14855" width="6.85546875" style="1" customWidth="1"/>
    <col min="14856" max="14856" width="125.42578125" style="1" customWidth="1"/>
    <col min="14857" max="14860" width="22.85546875" style="1" customWidth="1"/>
    <col min="14861" max="14861" width="24.42578125" style="1" customWidth="1"/>
    <col min="14862" max="14864" width="10.42578125" style="1" bestFit="1" customWidth="1"/>
    <col min="14865" max="14865" width="10.42578125" style="1" customWidth="1"/>
    <col min="14866" max="14866" width="12.85546875" style="1" customWidth="1"/>
    <col min="14867" max="14867" width="8.42578125" style="1" bestFit="1" customWidth="1"/>
    <col min="14868" max="14868" width="9.140625" style="1" customWidth="1"/>
    <col min="14869" max="15104" width="9.140625" style="1"/>
    <col min="15105" max="15105" width="5.28515625" style="1" customWidth="1"/>
    <col min="15106" max="15106" width="7.42578125" style="1" customWidth="1"/>
    <col min="15107" max="15107" width="6.7109375" style="1" customWidth="1"/>
    <col min="15108" max="15108" width="7.28515625" style="1" customWidth="1"/>
    <col min="15109" max="15109" width="5.140625" style="1" customWidth="1"/>
    <col min="15110" max="15110" width="0" style="1" hidden="1" customWidth="1"/>
    <col min="15111" max="15111" width="6.85546875" style="1" customWidth="1"/>
    <col min="15112" max="15112" width="125.42578125" style="1" customWidth="1"/>
    <col min="15113" max="15116" width="22.85546875" style="1" customWidth="1"/>
    <col min="15117" max="15117" width="24.42578125" style="1" customWidth="1"/>
    <col min="15118" max="15120" width="10.42578125" style="1" bestFit="1" customWidth="1"/>
    <col min="15121" max="15121" width="10.42578125" style="1" customWidth="1"/>
    <col min="15122" max="15122" width="12.85546875" style="1" customWidth="1"/>
    <col min="15123" max="15123" width="8.42578125" style="1" bestFit="1" customWidth="1"/>
    <col min="15124" max="15124" width="9.140625" style="1" customWidth="1"/>
    <col min="15125" max="15360" width="9.140625" style="1"/>
    <col min="15361" max="15361" width="5.28515625" style="1" customWidth="1"/>
    <col min="15362" max="15362" width="7.42578125" style="1" customWidth="1"/>
    <col min="15363" max="15363" width="6.7109375" style="1" customWidth="1"/>
    <col min="15364" max="15364" width="7.28515625" style="1" customWidth="1"/>
    <col min="15365" max="15365" width="5.140625" style="1" customWidth="1"/>
    <col min="15366" max="15366" width="0" style="1" hidden="1" customWidth="1"/>
    <col min="15367" max="15367" width="6.85546875" style="1" customWidth="1"/>
    <col min="15368" max="15368" width="125.42578125" style="1" customWidth="1"/>
    <col min="15369" max="15372" width="22.85546875" style="1" customWidth="1"/>
    <col min="15373" max="15373" width="24.42578125" style="1" customWidth="1"/>
    <col min="15374" max="15376" width="10.42578125" style="1" bestFit="1" customWidth="1"/>
    <col min="15377" max="15377" width="10.42578125" style="1" customWidth="1"/>
    <col min="15378" max="15378" width="12.85546875" style="1" customWidth="1"/>
    <col min="15379" max="15379" width="8.42578125" style="1" bestFit="1" customWidth="1"/>
    <col min="15380" max="15380" width="9.140625" style="1" customWidth="1"/>
    <col min="15381" max="15616" width="9.140625" style="1"/>
    <col min="15617" max="15617" width="5.28515625" style="1" customWidth="1"/>
    <col min="15618" max="15618" width="7.42578125" style="1" customWidth="1"/>
    <col min="15619" max="15619" width="6.7109375" style="1" customWidth="1"/>
    <col min="15620" max="15620" width="7.28515625" style="1" customWidth="1"/>
    <col min="15621" max="15621" width="5.140625" style="1" customWidth="1"/>
    <col min="15622" max="15622" width="0" style="1" hidden="1" customWidth="1"/>
    <col min="15623" max="15623" width="6.85546875" style="1" customWidth="1"/>
    <col min="15624" max="15624" width="125.42578125" style="1" customWidth="1"/>
    <col min="15625" max="15628" width="22.85546875" style="1" customWidth="1"/>
    <col min="15629" max="15629" width="24.42578125" style="1" customWidth="1"/>
    <col min="15630" max="15632" width="10.42578125" style="1" bestFit="1" customWidth="1"/>
    <col min="15633" max="15633" width="10.42578125" style="1" customWidth="1"/>
    <col min="15634" max="15634" width="12.85546875" style="1" customWidth="1"/>
    <col min="15635" max="15635" width="8.42578125" style="1" bestFit="1" customWidth="1"/>
    <col min="15636" max="15636" width="9.140625" style="1" customWidth="1"/>
    <col min="15637" max="15872" width="9.140625" style="1"/>
    <col min="15873" max="15873" width="5.28515625" style="1" customWidth="1"/>
    <col min="15874" max="15874" width="7.42578125" style="1" customWidth="1"/>
    <col min="15875" max="15875" width="6.7109375" style="1" customWidth="1"/>
    <col min="15876" max="15876" width="7.28515625" style="1" customWidth="1"/>
    <col min="15877" max="15877" width="5.140625" style="1" customWidth="1"/>
    <col min="15878" max="15878" width="0" style="1" hidden="1" customWidth="1"/>
    <col min="15879" max="15879" width="6.85546875" style="1" customWidth="1"/>
    <col min="15880" max="15880" width="125.42578125" style="1" customWidth="1"/>
    <col min="15881" max="15884" width="22.85546875" style="1" customWidth="1"/>
    <col min="15885" max="15885" width="24.42578125" style="1" customWidth="1"/>
    <col min="15886" max="15888" width="10.42578125" style="1" bestFit="1" customWidth="1"/>
    <col min="15889" max="15889" width="10.42578125" style="1" customWidth="1"/>
    <col min="15890" max="15890" width="12.85546875" style="1" customWidth="1"/>
    <col min="15891" max="15891" width="8.42578125" style="1" bestFit="1" customWidth="1"/>
    <col min="15892" max="15892" width="9.140625" style="1" customWidth="1"/>
    <col min="15893" max="16128" width="9.140625" style="1"/>
    <col min="16129" max="16129" width="5.28515625" style="1" customWidth="1"/>
    <col min="16130" max="16130" width="7.42578125" style="1" customWidth="1"/>
    <col min="16131" max="16131" width="6.7109375" style="1" customWidth="1"/>
    <col min="16132" max="16132" width="7.28515625" style="1" customWidth="1"/>
    <col min="16133" max="16133" width="5.140625" style="1" customWidth="1"/>
    <col min="16134" max="16134" width="0" style="1" hidden="1" customWidth="1"/>
    <col min="16135" max="16135" width="6.85546875" style="1" customWidth="1"/>
    <col min="16136" max="16136" width="125.42578125" style="1" customWidth="1"/>
    <col min="16137" max="16140" width="22.85546875" style="1" customWidth="1"/>
    <col min="16141" max="16141" width="24.42578125" style="1" customWidth="1"/>
    <col min="16142" max="16144" width="10.42578125" style="1" bestFit="1" customWidth="1"/>
    <col min="16145" max="16145" width="10.42578125" style="1" customWidth="1"/>
    <col min="16146" max="16146" width="12.85546875" style="1" customWidth="1"/>
    <col min="16147" max="16147" width="8.42578125" style="1" bestFit="1" customWidth="1"/>
    <col min="16148" max="16148" width="9.140625" style="1" customWidth="1"/>
    <col min="16149" max="16384" width="9.140625" style="1"/>
  </cols>
  <sheetData>
    <row r="1" spans="1:22" x14ac:dyDescent="0.2">
      <c r="A1" s="2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5"/>
      <c r="N1" s="2"/>
      <c r="O1" s="2"/>
      <c r="P1" s="2"/>
      <c r="Q1" s="2"/>
      <c r="R1" s="6"/>
    </row>
    <row r="2" spans="1:22" ht="15" thickBot="1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5"/>
      <c r="N2" s="2"/>
      <c r="O2" s="2"/>
      <c r="P2" s="67"/>
      <c r="Q2" s="68"/>
      <c r="R2" s="69" t="s">
        <v>31</v>
      </c>
    </row>
    <row r="3" spans="1:22" ht="15" x14ac:dyDescent="0.2">
      <c r="A3" s="129" t="s">
        <v>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1"/>
    </row>
    <row r="4" spans="1:22" ht="15" x14ac:dyDescent="0.2">
      <c r="A4" s="132" t="s">
        <v>33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4"/>
    </row>
    <row r="5" spans="1:22" ht="15" x14ac:dyDescent="0.2">
      <c r="A5" s="132" t="s">
        <v>28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4"/>
    </row>
    <row r="6" spans="1:22" ht="15" thickBot="1" x14ac:dyDescent="0.25">
      <c r="A6" s="135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7"/>
    </row>
    <row r="7" spans="1:22" ht="42.75" customHeight="1" x14ac:dyDescent="0.2">
      <c r="A7" s="138" t="s">
        <v>34</v>
      </c>
      <c r="B7" s="140" t="s">
        <v>29</v>
      </c>
      <c r="C7" s="140" t="s">
        <v>35</v>
      </c>
      <c r="D7" s="140" t="s">
        <v>36</v>
      </c>
      <c r="E7" s="140" t="s">
        <v>37</v>
      </c>
      <c r="F7" s="7"/>
      <c r="G7" s="140" t="s">
        <v>38</v>
      </c>
      <c r="H7" s="119" t="s">
        <v>39</v>
      </c>
      <c r="I7" s="121" t="s">
        <v>217</v>
      </c>
      <c r="J7" s="122"/>
      <c r="K7" s="122"/>
      <c r="L7" s="122"/>
      <c r="M7" s="123"/>
      <c r="N7" s="124" t="s">
        <v>216</v>
      </c>
      <c r="O7" s="125"/>
      <c r="P7" s="125"/>
      <c r="Q7" s="125"/>
      <c r="R7" s="126"/>
    </row>
    <row r="8" spans="1:22" ht="51.75" customHeight="1" thickBot="1" x14ac:dyDescent="0.25">
      <c r="A8" s="139"/>
      <c r="B8" s="141"/>
      <c r="C8" s="141"/>
      <c r="D8" s="141"/>
      <c r="E8" s="141"/>
      <c r="F8" s="8"/>
      <c r="G8" s="141"/>
      <c r="H8" s="120"/>
      <c r="I8" s="41">
        <v>2026</v>
      </c>
      <c r="J8" s="9">
        <v>2027</v>
      </c>
      <c r="K8" s="9">
        <v>2028</v>
      </c>
      <c r="L8" s="9" t="s">
        <v>40</v>
      </c>
      <c r="M8" s="10" t="s">
        <v>30</v>
      </c>
      <c r="N8" s="9">
        <v>2026</v>
      </c>
      <c r="O8" s="9">
        <v>2027</v>
      </c>
      <c r="P8" s="9">
        <v>2028</v>
      </c>
      <c r="Q8" s="9" t="s">
        <v>40</v>
      </c>
      <c r="R8" s="11" t="s">
        <v>30</v>
      </c>
    </row>
    <row r="9" spans="1:22" ht="28.5" x14ac:dyDescent="0.2">
      <c r="A9" s="12">
        <v>5</v>
      </c>
      <c r="B9" s="13">
        <v>320</v>
      </c>
      <c r="C9" s="13">
        <v>24</v>
      </c>
      <c r="D9" s="13">
        <v>10</v>
      </c>
      <c r="E9" s="13">
        <v>6</v>
      </c>
      <c r="F9" s="13">
        <v>0</v>
      </c>
      <c r="G9" s="13">
        <v>51</v>
      </c>
      <c r="H9" s="14" t="s">
        <v>111</v>
      </c>
      <c r="I9" s="15">
        <v>1603323264</v>
      </c>
      <c r="J9" s="16">
        <v>492524140</v>
      </c>
      <c r="K9" s="16">
        <v>0</v>
      </c>
      <c r="L9" s="16">
        <v>0</v>
      </c>
      <c r="M9" s="17">
        <f t="shared" ref="M9:M40" si="0">+SUM(I9:L9)</f>
        <v>2095847404</v>
      </c>
      <c r="N9" s="18">
        <f t="shared" ref="N9:N40" si="1">+I9/$M9</f>
        <v>0.76499999997137191</v>
      </c>
      <c r="O9" s="19">
        <f t="shared" ref="O9:O40" si="2">+J9/$M9</f>
        <v>0.23500000002862803</v>
      </c>
      <c r="P9" s="19">
        <f t="shared" ref="P9:P40" si="3">+K9/$M9</f>
        <v>0</v>
      </c>
      <c r="Q9" s="19">
        <f t="shared" ref="Q9:Q40" si="4">+L9/$M9</f>
        <v>0</v>
      </c>
      <c r="R9" s="20">
        <f t="shared" ref="R9:R40" si="5">+M9/$M9</f>
        <v>1</v>
      </c>
      <c r="S9" s="45">
        <v>106324</v>
      </c>
      <c r="T9" s="42"/>
      <c r="U9" s="21"/>
      <c r="V9" s="44"/>
    </row>
    <row r="10" spans="1:22" ht="28.5" x14ac:dyDescent="0.2">
      <c r="A10" s="22">
        <v>5</v>
      </c>
      <c r="B10" s="23">
        <v>320</v>
      </c>
      <c r="C10" s="23">
        <v>24</v>
      </c>
      <c r="D10" s="23">
        <v>12</v>
      </c>
      <c r="E10" s="23">
        <v>2</v>
      </c>
      <c r="F10" s="23">
        <v>0</v>
      </c>
      <c r="G10" s="23">
        <v>51</v>
      </c>
      <c r="H10" s="24" t="s">
        <v>110</v>
      </c>
      <c r="I10" s="25">
        <v>215500000</v>
      </c>
      <c r="J10" s="26">
        <v>299500000</v>
      </c>
      <c r="K10" s="26">
        <v>0</v>
      </c>
      <c r="L10" s="26">
        <v>0</v>
      </c>
      <c r="M10" s="27">
        <f t="shared" si="0"/>
        <v>515000000</v>
      </c>
      <c r="N10" s="28">
        <f t="shared" si="1"/>
        <v>0.4184466019417476</v>
      </c>
      <c r="O10" s="29">
        <f t="shared" si="2"/>
        <v>0.58155339805825246</v>
      </c>
      <c r="P10" s="29">
        <f t="shared" si="3"/>
        <v>0</v>
      </c>
      <c r="Q10" s="29">
        <f t="shared" si="4"/>
        <v>0</v>
      </c>
      <c r="R10" s="30">
        <f t="shared" si="5"/>
        <v>1</v>
      </c>
      <c r="S10" s="45">
        <v>106362</v>
      </c>
      <c r="T10" s="42"/>
      <c r="U10" s="21"/>
      <c r="V10" s="44"/>
    </row>
    <row r="11" spans="1:22" ht="28.5" x14ac:dyDescent="0.2">
      <c r="A11" s="22">
        <v>5</v>
      </c>
      <c r="B11" s="23">
        <v>320</v>
      </c>
      <c r="C11" s="23">
        <v>24</v>
      </c>
      <c r="D11" s="23">
        <v>18</v>
      </c>
      <c r="E11" s="23">
        <v>12</v>
      </c>
      <c r="F11" s="23">
        <v>0</v>
      </c>
      <c r="G11" s="23">
        <v>51</v>
      </c>
      <c r="H11" s="24" t="s">
        <v>109</v>
      </c>
      <c r="I11" s="25">
        <v>516314328</v>
      </c>
      <c r="J11" s="26">
        <v>451775037</v>
      </c>
      <c r="K11" s="26">
        <v>0</v>
      </c>
      <c r="L11" s="26">
        <v>0</v>
      </c>
      <c r="M11" s="27">
        <f t="shared" si="0"/>
        <v>968089365</v>
      </c>
      <c r="N11" s="28">
        <f t="shared" si="1"/>
        <v>0.53333333333333333</v>
      </c>
      <c r="O11" s="29">
        <f t="shared" si="2"/>
        <v>0.46666666666666667</v>
      </c>
      <c r="P11" s="29">
        <f t="shared" si="3"/>
        <v>0</v>
      </c>
      <c r="Q11" s="29">
        <f t="shared" si="4"/>
        <v>0</v>
      </c>
      <c r="R11" s="30">
        <f t="shared" si="5"/>
        <v>1</v>
      </c>
      <c r="S11" s="45">
        <v>151427</v>
      </c>
      <c r="T11" s="42"/>
      <c r="U11" s="21"/>
      <c r="V11" s="44"/>
    </row>
    <row r="12" spans="1:22" ht="15" x14ac:dyDescent="0.2">
      <c r="A12" s="22">
        <v>5</v>
      </c>
      <c r="B12" s="23">
        <v>335</v>
      </c>
      <c r="C12" s="23">
        <v>4</v>
      </c>
      <c r="D12" s="23">
        <v>0</v>
      </c>
      <c r="E12" s="23">
        <v>4</v>
      </c>
      <c r="F12" s="23">
        <v>0</v>
      </c>
      <c r="G12" s="23">
        <v>51</v>
      </c>
      <c r="H12" s="24" t="s">
        <v>76</v>
      </c>
      <c r="I12" s="25">
        <v>102128511</v>
      </c>
      <c r="J12" s="26">
        <v>497871489</v>
      </c>
      <c r="K12" s="26">
        <v>0</v>
      </c>
      <c r="L12" s="26">
        <v>0</v>
      </c>
      <c r="M12" s="27">
        <f t="shared" si="0"/>
        <v>600000000</v>
      </c>
      <c r="N12" s="28">
        <f t="shared" si="1"/>
        <v>0.17021418499999999</v>
      </c>
      <c r="O12" s="29">
        <f t="shared" si="2"/>
        <v>0.82978581500000004</v>
      </c>
      <c r="P12" s="29">
        <f t="shared" si="3"/>
        <v>0</v>
      </c>
      <c r="Q12" s="29">
        <f t="shared" si="4"/>
        <v>0</v>
      </c>
      <c r="R12" s="30">
        <f t="shared" si="5"/>
        <v>1</v>
      </c>
      <c r="S12" s="45">
        <v>149606</v>
      </c>
      <c r="T12" s="42"/>
      <c r="U12" s="21"/>
      <c r="V12" s="44"/>
    </row>
    <row r="13" spans="1:22" ht="28.5" x14ac:dyDescent="0.2">
      <c r="A13" s="22">
        <v>5</v>
      </c>
      <c r="B13" s="23">
        <v>335</v>
      </c>
      <c r="C13" s="23">
        <v>5</v>
      </c>
      <c r="D13" s="23">
        <v>0</v>
      </c>
      <c r="E13" s="23">
        <v>12</v>
      </c>
      <c r="F13" s="23">
        <v>0</v>
      </c>
      <c r="G13" s="23">
        <v>51</v>
      </c>
      <c r="H13" s="24" t="s">
        <v>77</v>
      </c>
      <c r="I13" s="25">
        <v>536375538</v>
      </c>
      <c r="J13" s="26">
        <v>3151380000</v>
      </c>
      <c r="K13" s="26">
        <v>2614804462</v>
      </c>
      <c r="L13" s="26">
        <v>0</v>
      </c>
      <c r="M13" s="27">
        <f t="shared" si="0"/>
        <v>6302560000</v>
      </c>
      <c r="N13" s="28">
        <f t="shared" si="1"/>
        <v>8.5104392183493693E-2</v>
      </c>
      <c r="O13" s="29">
        <f t="shared" si="2"/>
        <v>0.5000158665685055</v>
      </c>
      <c r="P13" s="29">
        <f t="shared" si="3"/>
        <v>0.41487974124800081</v>
      </c>
      <c r="Q13" s="29">
        <f t="shared" si="4"/>
        <v>0</v>
      </c>
      <c r="R13" s="30">
        <f t="shared" si="5"/>
        <v>1</v>
      </c>
      <c r="S13" s="45">
        <v>149534</v>
      </c>
      <c r="T13" s="42"/>
      <c r="U13" s="21"/>
      <c r="V13" s="44"/>
    </row>
    <row r="14" spans="1:22" ht="15" x14ac:dyDescent="0.2">
      <c r="A14" s="22">
        <v>5</v>
      </c>
      <c r="B14" s="23">
        <v>335</v>
      </c>
      <c r="C14" s="23">
        <v>5</v>
      </c>
      <c r="D14" s="23">
        <v>0</v>
      </c>
      <c r="E14" s="23">
        <v>8</v>
      </c>
      <c r="F14" s="23">
        <v>0</v>
      </c>
      <c r="G14" s="23">
        <v>51</v>
      </c>
      <c r="H14" s="24" t="s">
        <v>78</v>
      </c>
      <c r="I14" s="25">
        <v>59574965</v>
      </c>
      <c r="J14" s="26">
        <v>290425035</v>
      </c>
      <c r="K14" s="26">
        <v>0</v>
      </c>
      <c r="L14" s="26">
        <v>0</v>
      </c>
      <c r="M14" s="27">
        <f t="shared" si="0"/>
        <v>350000000</v>
      </c>
      <c r="N14" s="28">
        <f t="shared" si="1"/>
        <v>0.1702141857142857</v>
      </c>
      <c r="O14" s="29">
        <f t="shared" si="2"/>
        <v>0.8297858142857143</v>
      </c>
      <c r="P14" s="29">
        <f t="shared" si="3"/>
        <v>0</v>
      </c>
      <c r="Q14" s="29">
        <f t="shared" si="4"/>
        <v>0</v>
      </c>
      <c r="R14" s="30">
        <f t="shared" si="5"/>
        <v>1</v>
      </c>
      <c r="S14" s="45">
        <v>115136</v>
      </c>
      <c r="T14" s="42"/>
      <c r="U14" s="21"/>
      <c r="V14" s="44"/>
    </row>
    <row r="15" spans="1:22" ht="15" x14ac:dyDescent="0.2">
      <c r="A15" s="22">
        <v>5</v>
      </c>
      <c r="B15" s="23">
        <v>335</v>
      </c>
      <c r="C15" s="23">
        <v>21</v>
      </c>
      <c r="D15" s="23">
        <v>0</v>
      </c>
      <c r="E15" s="23">
        <v>16</v>
      </c>
      <c r="F15" s="23">
        <v>0</v>
      </c>
      <c r="G15" s="23">
        <v>51</v>
      </c>
      <c r="H15" s="24" t="s">
        <v>56</v>
      </c>
      <c r="I15" s="25">
        <v>742838398</v>
      </c>
      <c r="J15" s="26">
        <v>3621300788</v>
      </c>
      <c r="K15" s="26">
        <v>0</v>
      </c>
      <c r="L15" s="26">
        <v>0</v>
      </c>
      <c r="M15" s="27">
        <f t="shared" si="0"/>
        <v>4364139186</v>
      </c>
      <c r="N15" s="28">
        <f t="shared" si="1"/>
        <v>0.1702141857397671</v>
      </c>
      <c r="O15" s="29">
        <f t="shared" si="2"/>
        <v>0.8297858142602329</v>
      </c>
      <c r="P15" s="29">
        <f t="shared" si="3"/>
        <v>0</v>
      </c>
      <c r="Q15" s="29">
        <f t="shared" si="4"/>
        <v>0</v>
      </c>
      <c r="R15" s="30">
        <f t="shared" si="5"/>
        <v>1</v>
      </c>
      <c r="S15" s="45">
        <v>108233</v>
      </c>
      <c r="T15" s="42"/>
      <c r="U15" s="21"/>
      <c r="V15" s="44"/>
    </row>
    <row r="16" spans="1:22" ht="15" x14ac:dyDescent="0.2">
      <c r="A16" s="22">
        <v>5</v>
      </c>
      <c r="B16" s="23">
        <v>335</v>
      </c>
      <c r="C16" s="23">
        <v>21</v>
      </c>
      <c r="D16" s="23">
        <v>0</v>
      </c>
      <c r="E16" s="23">
        <v>27</v>
      </c>
      <c r="F16" s="23">
        <v>0</v>
      </c>
      <c r="G16" s="23">
        <v>51</v>
      </c>
      <c r="H16" s="24" t="s">
        <v>57</v>
      </c>
      <c r="I16" s="25">
        <v>74436025</v>
      </c>
      <c r="J16" s="26">
        <v>800179975</v>
      </c>
      <c r="K16" s="26">
        <v>0</v>
      </c>
      <c r="L16" s="26">
        <v>0</v>
      </c>
      <c r="M16" s="27">
        <f t="shared" si="0"/>
        <v>874616000</v>
      </c>
      <c r="N16" s="28">
        <f t="shared" si="1"/>
        <v>8.5107092712687626E-2</v>
      </c>
      <c r="O16" s="29">
        <f t="shared" si="2"/>
        <v>0.91489290728731243</v>
      </c>
      <c r="P16" s="29">
        <f t="shared" si="3"/>
        <v>0</v>
      </c>
      <c r="Q16" s="29">
        <f t="shared" si="4"/>
        <v>0</v>
      </c>
      <c r="R16" s="30">
        <f t="shared" si="5"/>
        <v>1</v>
      </c>
      <c r="S16" s="45">
        <v>58852</v>
      </c>
      <c r="T16" s="42"/>
      <c r="U16" s="21"/>
      <c r="V16" s="44"/>
    </row>
    <row r="17" spans="1:22" ht="28.5" x14ac:dyDescent="0.2">
      <c r="A17" s="22">
        <v>5</v>
      </c>
      <c r="B17" s="23">
        <v>335</v>
      </c>
      <c r="C17" s="23">
        <v>21</v>
      </c>
      <c r="D17" s="23">
        <v>0</v>
      </c>
      <c r="E17" s="23">
        <v>37</v>
      </c>
      <c r="F17" s="23">
        <v>0</v>
      </c>
      <c r="G17" s="23">
        <v>51</v>
      </c>
      <c r="H17" s="24" t="s">
        <v>61</v>
      </c>
      <c r="I17" s="25">
        <v>178724895</v>
      </c>
      <c r="J17" s="26">
        <v>1021275105</v>
      </c>
      <c r="K17" s="26">
        <v>0</v>
      </c>
      <c r="L17" s="26">
        <v>0</v>
      </c>
      <c r="M17" s="27">
        <f t="shared" si="0"/>
        <v>1200000000</v>
      </c>
      <c r="N17" s="28">
        <f t="shared" si="1"/>
        <v>0.1489374125</v>
      </c>
      <c r="O17" s="29">
        <f t="shared" si="2"/>
        <v>0.85106258749999997</v>
      </c>
      <c r="P17" s="29">
        <f t="shared" si="3"/>
        <v>0</v>
      </c>
      <c r="Q17" s="29">
        <f t="shared" si="4"/>
        <v>0</v>
      </c>
      <c r="R17" s="30">
        <f t="shared" si="5"/>
        <v>1</v>
      </c>
      <c r="S17" s="45">
        <v>104393</v>
      </c>
      <c r="T17" s="42"/>
      <c r="U17" s="21"/>
      <c r="V17" s="44"/>
    </row>
    <row r="18" spans="1:22" ht="15" x14ac:dyDescent="0.2">
      <c r="A18" s="22">
        <v>5</v>
      </c>
      <c r="B18" s="23">
        <v>335</v>
      </c>
      <c r="C18" s="23">
        <v>21</v>
      </c>
      <c r="D18" s="23">
        <v>0</v>
      </c>
      <c r="E18" s="23">
        <v>44</v>
      </c>
      <c r="F18" s="23">
        <v>0</v>
      </c>
      <c r="G18" s="23">
        <v>51</v>
      </c>
      <c r="H18" s="24" t="s">
        <v>58</v>
      </c>
      <c r="I18" s="25">
        <v>17937469</v>
      </c>
      <c r="J18" s="26">
        <v>403589531</v>
      </c>
      <c r="K18" s="26">
        <v>0</v>
      </c>
      <c r="L18" s="26">
        <v>0</v>
      </c>
      <c r="M18" s="27">
        <f t="shared" si="0"/>
        <v>421527000</v>
      </c>
      <c r="N18" s="28">
        <f t="shared" si="1"/>
        <v>4.255354698512788E-2</v>
      </c>
      <c r="O18" s="29">
        <f t="shared" si="2"/>
        <v>0.95744645301487208</v>
      </c>
      <c r="P18" s="29">
        <f t="shared" si="3"/>
        <v>0</v>
      </c>
      <c r="Q18" s="29">
        <f t="shared" si="4"/>
        <v>0</v>
      </c>
      <c r="R18" s="30">
        <f t="shared" si="5"/>
        <v>1</v>
      </c>
      <c r="S18" s="45">
        <v>141550</v>
      </c>
      <c r="T18" s="42"/>
      <c r="U18" s="21"/>
      <c r="V18" s="44"/>
    </row>
    <row r="19" spans="1:22" ht="15" x14ac:dyDescent="0.2">
      <c r="A19" s="22">
        <v>5</v>
      </c>
      <c r="B19" s="23">
        <v>335</v>
      </c>
      <c r="C19" s="23">
        <v>21</v>
      </c>
      <c r="D19" s="23">
        <v>0</v>
      </c>
      <c r="E19" s="23">
        <v>45</v>
      </c>
      <c r="F19" s="23">
        <v>0</v>
      </c>
      <c r="G19" s="23">
        <v>51</v>
      </c>
      <c r="H19" s="24" t="s">
        <v>59</v>
      </c>
      <c r="I19" s="25">
        <v>160834363</v>
      </c>
      <c r="J19" s="26">
        <v>784059637</v>
      </c>
      <c r="K19" s="26">
        <v>0</v>
      </c>
      <c r="L19" s="26">
        <v>0</v>
      </c>
      <c r="M19" s="27">
        <f t="shared" si="0"/>
        <v>944894000</v>
      </c>
      <c r="N19" s="28">
        <f t="shared" si="1"/>
        <v>0.17021418592985033</v>
      </c>
      <c r="O19" s="29">
        <f t="shared" si="2"/>
        <v>0.82978581407014962</v>
      </c>
      <c r="P19" s="29">
        <f t="shared" si="3"/>
        <v>0</v>
      </c>
      <c r="Q19" s="29">
        <f t="shared" si="4"/>
        <v>0</v>
      </c>
      <c r="R19" s="30">
        <f t="shared" si="5"/>
        <v>1</v>
      </c>
      <c r="S19" s="45">
        <v>141552</v>
      </c>
      <c r="T19" s="42"/>
      <c r="U19" s="21"/>
      <c r="V19" s="44"/>
    </row>
    <row r="20" spans="1:22" ht="15" x14ac:dyDescent="0.2">
      <c r="A20" s="22">
        <v>5</v>
      </c>
      <c r="B20" s="23">
        <v>335</v>
      </c>
      <c r="C20" s="23">
        <v>21</v>
      </c>
      <c r="D20" s="23">
        <v>0</v>
      </c>
      <c r="E20" s="23">
        <v>46</v>
      </c>
      <c r="F20" s="23">
        <v>0</v>
      </c>
      <c r="G20" s="23">
        <v>51</v>
      </c>
      <c r="H20" s="24" t="s">
        <v>60</v>
      </c>
      <c r="I20" s="25">
        <v>220090006</v>
      </c>
      <c r="J20" s="26">
        <v>1072927994</v>
      </c>
      <c r="K20" s="26">
        <v>0</v>
      </c>
      <c r="L20" s="26">
        <v>0</v>
      </c>
      <c r="M20" s="27">
        <f t="shared" si="0"/>
        <v>1293018000</v>
      </c>
      <c r="N20" s="28">
        <f t="shared" si="1"/>
        <v>0.17021418572672614</v>
      </c>
      <c r="O20" s="29">
        <f t="shared" si="2"/>
        <v>0.8297858142732738</v>
      </c>
      <c r="P20" s="29">
        <f t="shared" si="3"/>
        <v>0</v>
      </c>
      <c r="Q20" s="29">
        <f t="shared" si="4"/>
        <v>0</v>
      </c>
      <c r="R20" s="30">
        <f t="shared" si="5"/>
        <v>1</v>
      </c>
      <c r="S20" s="45">
        <v>141592</v>
      </c>
      <c r="T20" s="42"/>
      <c r="U20" s="21"/>
      <c r="V20" s="44"/>
    </row>
    <row r="21" spans="1:22" ht="15" x14ac:dyDescent="0.2">
      <c r="A21" s="22">
        <v>5</v>
      </c>
      <c r="B21" s="23">
        <v>335</v>
      </c>
      <c r="C21" s="23">
        <v>21</v>
      </c>
      <c r="D21" s="23">
        <v>0</v>
      </c>
      <c r="E21" s="23">
        <v>47</v>
      </c>
      <c r="F21" s="23">
        <v>0</v>
      </c>
      <c r="G21" s="23">
        <v>51</v>
      </c>
      <c r="H21" s="24" t="s">
        <v>62</v>
      </c>
      <c r="I21" s="25">
        <v>133552518</v>
      </c>
      <c r="J21" s="26">
        <v>784614500</v>
      </c>
      <c r="K21" s="26">
        <v>651061982</v>
      </c>
      <c r="L21" s="26">
        <v>0</v>
      </c>
      <c r="M21" s="27">
        <f t="shared" si="0"/>
        <v>1569229000</v>
      </c>
      <c r="N21" s="28">
        <f t="shared" si="1"/>
        <v>8.5107092718781002E-2</v>
      </c>
      <c r="O21" s="29">
        <f t="shared" si="2"/>
        <v>0.5</v>
      </c>
      <c r="P21" s="29">
        <f t="shared" si="3"/>
        <v>0.41489290728121897</v>
      </c>
      <c r="Q21" s="29">
        <f t="shared" si="4"/>
        <v>0</v>
      </c>
      <c r="R21" s="30">
        <f t="shared" si="5"/>
        <v>1</v>
      </c>
      <c r="S21" s="45">
        <v>141598</v>
      </c>
      <c r="T21" s="42"/>
      <c r="U21" s="21"/>
      <c r="V21" s="44"/>
    </row>
    <row r="22" spans="1:22" ht="15" x14ac:dyDescent="0.2">
      <c r="A22" s="22">
        <v>5</v>
      </c>
      <c r="B22" s="23">
        <v>335</v>
      </c>
      <c r="C22" s="23">
        <v>21</v>
      </c>
      <c r="D22" s="23">
        <v>0</v>
      </c>
      <c r="E22" s="23">
        <v>50</v>
      </c>
      <c r="F22" s="23">
        <v>0</v>
      </c>
      <c r="G22" s="23">
        <v>51</v>
      </c>
      <c r="H22" s="24" t="s">
        <v>63</v>
      </c>
      <c r="I22" s="25">
        <v>84138234</v>
      </c>
      <c r="J22" s="26">
        <v>410169766</v>
      </c>
      <c r="K22" s="26">
        <v>0</v>
      </c>
      <c r="L22" s="26">
        <v>0</v>
      </c>
      <c r="M22" s="27">
        <f t="shared" si="0"/>
        <v>494308000</v>
      </c>
      <c r="N22" s="28">
        <f t="shared" si="1"/>
        <v>0.17021418629680279</v>
      </c>
      <c r="O22" s="29">
        <f t="shared" si="2"/>
        <v>0.82978581370319715</v>
      </c>
      <c r="P22" s="29">
        <f t="shared" si="3"/>
        <v>0</v>
      </c>
      <c r="Q22" s="29">
        <f t="shared" si="4"/>
        <v>0</v>
      </c>
      <c r="R22" s="30">
        <f t="shared" si="5"/>
        <v>1</v>
      </c>
      <c r="S22" s="45">
        <v>141606</v>
      </c>
      <c r="T22" s="42"/>
      <c r="U22" s="21"/>
      <c r="V22" s="44"/>
    </row>
    <row r="23" spans="1:22" ht="15" x14ac:dyDescent="0.2">
      <c r="A23" s="22">
        <v>5</v>
      </c>
      <c r="B23" s="23">
        <v>335</v>
      </c>
      <c r="C23" s="23">
        <v>21</v>
      </c>
      <c r="D23" s="23">
        <v>0</v>
      </c>
      <c r="E23" s="23">
        <v>51</v>
      </c>
      <c r="F23" s="23">
        <v>0</v>
      </c>
      <c r="G23" s="23">
        <v>51</v>
      </c>
      <c r="H23" s="24" t="s">
        <v>67</v>
      </c>
      <c r="I23" s="25">
        <v>148506865</v>
      </c>
      <c r="J23" s="26">
        <v>1421940135</v>
      </c>
      <c r="K23" s="26">
        <v>0</v>
      </c>
      <c r="L23" s="26">
        <v>0</v>
      </c>
      <c r="M23" s="27">
        <f t="shared" si="0"/>
        <v>1570447000</v>
      </c>
      <c r="N23" s="28">
        <f t="shared" si="1"/>
        <v>9.4563436397407871E-2</v>
      </c>
      <c r="O23" s="29">
        <f t="shared" si="2"/>
        <v>0.90543656360259217</v>
      </c>
      <c r="P23" s="29">
        <f t="shared" si="3"/>
        <v>0</v>
      </c>
      <c r="Q23" s="29">
        <f t="shared" si="4"/>
        <v>0</v>
      </c>
      <c r="R23" s="30">
        <f t="shared" si="5"/>
        <v>1</v>
      </c>
      <c r="S23" s="45">
        <v>146872</v>
      </c>
      <c r="T23" s="42"/>
      <c r="U23" s="21"/>
      <c r="V23" s="44"/>
    </row>
    <row r="24" spans="1:22" ht="15" x14ac:dyDescent="0.2">
      <c r="A24" s="22">
        <v>5</v>
      </c>
      <c r="B24" s="23">
        <v>335</v>
      </c>
      <c r="C24" s="23">
        <v>21</v>
      </c>
      <c r="D24" s="23">
        <v>0</v>
      </c>
      <c r="E24" s="23">
        <v>52</v>
      </c>
      <c r="F24" s="23">
        <v>0</v>
      </c>
      <c r="G24" s="23">
        <v>51</v>
      </c>
      <c r="H24" s="24" t="s">
        <v>68</v>
      </c>
      <c r="I24" s="25">
        <v>300798935</v>
      </c>
      <c r="J24" s="26">
        <v>1466380065</v>
      </c>
      <c r="K24" s="26">
        <v>0</v>
      </c>
      <c r="L24" s="26">
        <v>0</v>
      </c>
      <c r="M24" s="27">
        <f t="shared" si="0"/>
        <v>1767179000</v>
      </c>
      <c r="N24" s="28">
        <f t="shared" si="1"/>
        <v>0.17021418599926777</v>
      </c>
      <c r="O24" s="29">
        <f t="shared" si="2"/>
        <v>0.82978581400073226</v>
      </c>
      <c r="P24" s="29">
        <f t="shared" si="3"/>
        <v>0</v>
      </c>
      <c r="Q24" s="29">
        <f t="shared" si="4"/>
        <v>0</v>
      </c>
      <c r="R24" s="30">
        <f t="shared" si="5"/>
        <v>1</v>
      </c>
      <c r="S24" s="45">
        <v>146880</v>
      </c>
      <c r="T24" s="42"/>
      <c r="U24" s="21"/>
      <c r="V24" s="44"/>
    </row>
    <row r="25" spans="1:22" ht="15" x14ac:dyDescent="0.2">
      <c r="A25" s="22">
        <v>5</v>
      </c>
      <c r="B25" s="23">
        <v>335</v>
      </c>
      <c r="C25" s="23">
        <v>21</v>
      </c>
      <c r="D25" s="23">
        <v>0</v>
      </c>
      <c r="E25" s="23">
        <v>53</v>
      </c>
      <c r="F25" s="23">
        <v>0</v>
      </c>
      <c r="G25" s="23">
        <v>51</v>
      </c>
      <c r="H25" s="24" t="s">
        <v>69</v>
      </c>
      <c r="I25" s="25">
        <v>131146626</v>
      </c>
      <c r="J25" s="26">
        <v>639333374</v>
      </c>
      <c r="K25" s="26">
        <v>0</v>
      </c>
      <c r="L25" s="26">
        <v>0</v>
      </c>
      <c r="M25" s="27">
        <f t="shared" si="0"/>
        <v>770480000</v>
      </c>
      <c r="N25" s="28">
        <f t="shared" si="1"/>
        <v>0.17021418596199772</v>
      </c>
      <c r="O25" s="29">
        <f t="shared" si="2"/>
        <v>0.82978581403800233</v>
      </c>
      <c r="P25" s="29">
        <f t="shared" si="3"/>
        <v>0</v>
      </c>
      <c r="Q25" s="29">
        <f t="shared" si="4"/>
        <v>0</v>
      </c>
      <c r="R25" s="30">
        <f t="shared" si="5"/>
        <v>1</v>
      </c>
      <c r="S25" s="45">
        <v>150613</v>
      </c>
      <c r="T25" s="42"/>
      <c r="U25" s="21"/>
      <c r="V25" s="44"/>
    </row>
    <row r="26" spans="1:22" ht="15" x14ac:dyDescent="0.2">
      <c r="A26" s="22">
        <v>5</v>
      </c>
      <c r="B26" s="23">
        <v>335</v>
      </c>
      <c r="C26" s="23">
        <v>21</v>
      </c>
      <c r="D26" s="23">
        <v>0</v>
      </c>
      <c r="E26" s="23">
        <v>54</v>
      </c>
      <c r="F26" s="23">
        <v>0</v>
      </c>
      <c r="G26" s="23">
        <v>51</v>
      </c>
      <c r="H26" s="24" t="s">
        <v>70</v>
      </c>
      <c r="I26" s="25">
        <v>39319477</v>
      </c>
      <c r="J26" s="26">
        <v>693000000</v>
      </c>
      <c r="K26" s="26">
        <v>191680523</v>
      </c>
      <c r="L26" s="26">
        <v>0</v>
      </c>
      <c r="M26" s="27">
        <f t="shared" si="0"/>
        <v>924000000</v>
      </c>
      <c r="N26" s="28">
        <f t="shared" si="1"/>
        <v>4.2553546536796535E-2</v>
      </c>
      <c r="O26" s="29">
        <f t="shared" si="2"/>
        <v>0.75</v>
      </c>
      <c r="P26" s="29">
        <f t="shared" si="3"/>
        <v>0.20744645346320345</v>
      </c>
      <c r="Q26" s="29">
        <f t="shared" si="4"/>
        <v>0</v>
      </c>
      <c r="R26" s="30">
        <f t="shared" si="5"/>
        <v>1</v>
      </c>
      <c r="S26" s="45">
        <v>152361</v>
      </c>
      <c r="T26" s="42"/>
      <c r="U26" s="21"/>
      <c r="V26" s="44"/>
    </row>
    <row r="27" spans="1:22" ht="15" x14ac:dyDescent="0.2">
      <c r="A27" s="22">
        <v>5</v>
      </c>
      <c r="B27" s="23">
        <v>335</v>
      </c>
      <c r="C27" s="23">
        <v>21</v>
      </c>
      <c r="D27" s="23">
        <v>0</v>
      </c>
      <c r="E27" s="23">
        <v>56</v>
      </c>
      <c r="F27" s="23">
        <v>0</v>
      </c>
      <c r="G27" s="23">
        <v>51</v>
      </c>
      <c r="H27" s="24" t="s">
        <v>71</v>
      </c>
      <c r="I27" s="25">
        <v>153192767</v>
      </c>
      <c r="J27" s="26">
        <v>300000000</v>
      </c>
      <c r="K27" s="26">
        <v>746807233</v>
      </c>
      <c r="L27" s="26">
        <v>0</v>
      </c>
      <c r="M27" s="27">
        <f t="shared" si="0"/>
        <v>1200000000</v>
      </c>
      <c r="N27" s="28">
        <f t="shared" si="1"/>
        <v>0.12766063916666667</v>
      </c>
      <c r="O27" s="29">
        <f t="shared" si="2"/>
        <v>0.25</v>
      </c>
      <c r="P27" s="29">
        <f t="shared" si="3"/>
        <v>0.6223393608333333</v>
      </c>
      <c r="Q27" s="29">
        <f t="shared" si="4"/>
        <v>0</v>
      </c>
      <c r="R27" s="30">
        <f t="shared" si="5"/>
        <v>1</v>
      </c>
      <c r="S27" s="45">
        <v>152439</v>
      </c>
      <c r="T27" s="42"/>
      <c r="U27" s="21"/>
      <c r="V27" s="44"/>
    </row>
    <row r="28" spans="1:22" ht="15" x14ac:dyDescent="0.2">
      <c r="A28" s="22">
        <v>5</v>
      </c>
      <c r="B28" s="23">
        <v>335</v>
      </c>
      <c r="C28" s="23">
        <v>21</v>
      </c>
      <c r="D28" s="23">
        <v>0</v>
      </c>
      <c r="E28" s="23">
        <v>58</v>
      </c>
      <c r="F28" s="23">
        <v>0</v>
      </c>
      <c r="G28" s="23">
        <v>51</v>
      </c>
      <c r="H28" s="24" t="s">
        <v>10</v>
      </c>
      <c r="I28" s="25">
        <v>93617802</v>
      </c>
      <c r="J28" s="26">
        <v>456382198</v>
      </c>
      <c r="K28" s="26">
        <v>0</v>
      </c>
      <c r="L28" s="26">
        <v>0</v>
      </c>
      <c r="M28" s="27">
        <f t="shared" si="0"/>
        <v>550000000</v>
      </c>
      <c r="N28" s="28">
        <f t="shared" si="1"/>
        <v>0.17021418545454545</v>
      </c>
      <c r="O28" s="29">
        <f t="shared" si="2"/>
        <v>0.82978581454545453</v>
      </c>
      <c r="P28" s="29">
        <f t="shared" si="3"/>
        <v>0</v>
      </c>
      <c r="Q28" s="29">
        <f t="shared" si="4"/>
        <v>0</v>
      </c>
      <c r="R28" s="30">
        <f t="shared" si="5"/>
        <v>1</v>
      </c>
      <c r="S28" s="45">
        <v>152442</v>
      </c>
      <c r="T28" s="42"/>
      <c r="U28" s="21"/>
      <c r="V28" s="44"/>
    </row>
    <row r="29" spans="1:22" ht="15" x14ac:dyDescent="0.2">
      <c r="A29" s="22">
        <v>5</v>
      </c>
      <c r="B29" s="23">
        <v>335</v>
      </c>
      <c r="C29" s="23">
        <v>21</v>
      </c>
      <c r="D29" s="23">
        <v>0</v>
      </c>
      <c r="E29" s="23">
        <v>59</v>
      </c>
      <c r="F29" s="23">
        <v>0</v>
      </c>
      <c r="G29" s="23">
        <v>51</v>
      </c>
      <c r="H29" s="24" t="s">
        <v>66</v>
      </c>
      <c r="I29" s="25">
        <v>516865724</v>
      </c>
      <c r="J29" s="26">
        <v>759140200</v>
      </c>
      <c r="K29" s="26">
        <v>2519695076</v>
      </c>
      <c r="L29" s="26">
        <v>0</v>
      </c>
      <c r="M29" s="27">
        <f t="shared" si="0"/>
        <v>3795701000</v>
      </c>
      <c r="N29" s="28">
        <f t="shared" si="1"/>
        <v>0.13617134858620319</v>
      </c>
      <c r="O29" s="29">
        <f t="shared" si="2"/>
        <v>0.2</v>
      </c>
      <c r="P29" s="29">
        <f t="shared" si="3"/>
        <v>0.66382865141379677</v>
      </c>
      <c r="Q29" s="29">
        <f t="shared" si="4"/>
        <v>0</v>
      </c>
      <c r="R29" s="30">
        <f t="shared" si="5"/>
        <v>1</v>
      </c>
      <c r="S29" s="45">
        <v>152445</v>
      </c>
      <c r="T29" s="42"/>
      <c r="U29" s="21"/>
      <c r="V29" s="44"/>
    </row>
    <row r="30" spans="1:22" ht="15" x14ac:dyDescent="0.2">
      <c r="A30" s="22">
        <v>5</v>
      </c>
      <c r="B30" s="23">
        <v>335</v>
      </c>
      <c r="C30" s="23">
        <v>21</v>
      </c>
      <c r="D30" s="23">
        <v>0</v>
      </c>
      <c r="E30" s="23">
        <v>61</v>
      </c>
      <c r="F30" s="23">
        <v>0</v>
      </c>
      <c r="G30" s="23">
        <v>51</v>
      </c>
      <c r="H30" s="24" t="s">
        <v>64</v>
      </c>
      <c r="I30" s="25">
        <v>50856254</v>
      </c>
      <c r="J30" s="26">
        <v>247921746</v>
      </c>
      <c r="K30" s="26">
        <v>0</v>
      </c>
      <c r="L30" s="26">
        <v>0</v>
      </c>
      <c r="M30" s="27">
        <f t="shared" si="0"/>
        <v>298778000</v>
      </c>
      <c r="N30" s="28">
        <f t="shared" si="1"/>
        <v>0.17021418578342448</v>
      </c>
      <c r="O30" s="29">
        <f t="shared" si="2"/>
        <v>0.82978581421657549</v>
      </c>
      <c r="P30" s="29">
        <f t="shared" si="3"/>
        <v>0</v>
      </c>
      <c r="Q30" s="29">
        <f t="shared" si="4"/>
        <v>0</v>
      </c>
      <c r="R30" s="30">
        <f t="shared" si="5"/>
        <v>1</v>
      </c>
      <c r="S30" s="45">
        <v>152448</v>
      </c>
      <c r="T30" s="42"/>
      <c r="U30" s="21"/>
      <c r="V30" s="44"/>
    </row>
    <row r="31" spans="1:22" ht="15" x14ac:dyDescent="0.2">
      <c r="A31" s="22">
        <v>5</v>
      </c>
      <c r="B31" s="23">
        <v>335</v>
      </c>
      <c r="C31" s="23">
        <v>21</v>
      </c>
      <c r="D31" s="23">
        <v>0</v>
      </c>
      <c r="E31" s="23">
        <v>62</v>
      </c>
      <c r="F31" s="23">
        <v>0</v>
      </c>
      <c r="G31" s="23">
        <v>51</v>
      </c>
      <c r="H31" s="24" t="s">
        <v>72</v>
      </c>
      <c r="I31" s="25">
        <v>246810569</v>
      </c>
      <c r="J31" s="26">
        <v>1203189431</v>
      </c>
      <c r="K31" s="26">
        <v>0</v>
      </c>
      <c r="L31" s="26">
        <v>0</v>
      </c>
      <c r="M31" s="27">
        <f t="shared" si="0"/>
        <v>1450000000</v>
      </c>
      <c r="N31" s="28">
        <f t="shared" si="1"/>
        <v>0.17021418551724138</v>
      </c>
      <c r="O31" s="29">
        <f t="shared" si="2"/>
        <v>0.82978581448275857</v>
      </c>
      <c r="P31" s="29">
        <f t="shared" si="3"/>
        <v>0</v>
      </c>
      <c r="Q31" s="29">
        <f t="shared" si="4"/>
        <v>0</v>
      </c>
      <c r="R31" s="30">
        <f t="shared" si="5"/>
        <v>1</v>
      </c>
      <c r="S31" s="45">
        <v>152451</v>
      </c>
      <c r="T31" s="42"/>
      <c r="U31" s="21"/>
      <c r="V31" s="44"/>
    </row>
    <row r="32" spans="1:22" ht="15" x14ac:dyDescent="0.2">
      <c r="A32" s="22">
        <v>5</v>
      </c>
      <c r="B32" s="23">
        <v>335</v>
      </c>
      <c r="C32" s="23">
        <v>21</v>
      </c>
      <c r="D32" s="23">
        <v>0</v>
      </c>
      <c r="E32" s="23">
        <v>63</v>
      </c>
      <c r="F32" s="23">
        <v>0</v>
      </c>
      <c r="G32" s="23">
        <v>51</v>
      </c>
      <c r="H32" s="24" t="s">
        <v>73</v>
      </c>
      <c r="I32" s="25">
        <v>17281097</v>
      </c>
      <c r="J32" s="26">
        <v>913730400</v>
      </c>
      <c r="K32" s="26">
        <v>84244503</v>
      </c>
      <c r="L32" s="26">
        <v>0</v>
      </c>
      <c r="M32" s="27">
        <f t="shared" si="0"/>
        <v>1015256000</v>
      </c>
      <c r="N32" s="28">
        <f t="shared" si="1"/>
        <v>1.7021418243280514E-2</v>
      </c>
      <c r="O32" s="29">
        <f t="shared" si="2"/>
        <v>0.9</v>
      </c>
      <c r="P32" s="29">
        <f t="shared" si="3"/>
        <v>8.2978581756719488E-2</v>
      </c>
      <c r="Q32" s="29">
        <f t="shared" si="4"/>
        <v>0</v>
      </c>
      <c r="R32" s="30">
        <f t="shared" si="5"/>
        <v>1</v>
      </c>
      <c r="S32" s="45">
        <v>152452</v>
      </c>
      <c r="T32" s="42"/>
      <c r="U32" s="21"/>
      <c r="V32" s="44"/>
    </row>
    <row r="33" spans="1:22" ht="28.5" x14ac:dyDescent="0.2">
      <c r="A33" s="22">
        <v>5</v>
      </c>
      <c r="B33" s="23">
        <v>335</v>
      </c>
      <c r="C33" s="23">
        <v>21</v>
      </c>
      <c r="D33" s="23">
        <v>0</v>
      </c>
      <c r="E33" s="23">
        <v>67</v>
      </c>
      <c r="F33" s="23">
        <v>0</v>
      </c>
      <c r="G33" s="23">
        <v>51</v>
      </c>
      <c r="H33" s="24" t="s">
        <v>74</v>
      </c>
      <c r="I33" s="25">
        <v>32821550</v>
      </c>
      <c r="J33" s="26">
        <v>160003450</v>
      </c>
      <c r="K33" s="26">
        <v>0</v>
      </c>
      <c r="L33" s="26">
        <v>0</v>
      </c>
      <c r="M33" s="27">
        <f t="shared" si="0"/>
        <v>192825000</v>
      </c>
      <c r="N33" s="28">
        <f t="shared" si="1"/>
        <v>0.17021418384545572</v>
      </c>
      <c r="O33" s="29">
        <f t="shared" si="2"/>
        <v>0.82978581615454428</v>
      </c>
      <c r="P33" s="29">
        <f t="shared" si="3"/>
        <v>0</v>
      </c>
      <c r="Q33" s="29">
        <f t="shared" si="4"/>
        <v>0</v>
      </c>
      <c r="R33" s="30">
        <f t="shared" si="5"/>
        <v>1</v>
      </c>
      <c r="S33" s="45">
        <v>152471</v>
      </c>
      <c r="T33" s="42"/>
      <c r="U33" s="21"/>
      <c r="V33" s="44"/>
    </row>
    <row r="34" spans="1:22" ht="28.5" x14ac:dyDescent="0.2">
      <c r="A34" s="22">
        <v>5</v>
      </c>
      <c r="B34" s="23">
        <v>335</v>
      </c>
      <c r="C34" s="23">
        <v>21</v>
      </c>
      <c r="D34" s="23">
        <v>0</v>
      </c>
      <c r="E34" s="23">
        <v>68</v>
      </c>
      <c r="F34" s="23">
        <v>0</v>
      </c>
      <c r="G34" s="23">
        <v>51</v>
      </c>
      <c r="H34" s="24" t="s">
        <v>65</v>
      </c>
      <c r="I34" s="25">
        <v>12766064</v>
      </c>
      <c r="J34" s="26">
        <v>525000000</v>
      </c>
      <c r="K34" s="26">
        <v>62233936</v>
      </c>
      <c r="L34" s="26">
        <v>0</v>
      </c>
      <c r="M34" s="27">
        <f t="shared" si="0"/>
        <v>600000000</v>
      </c>
      <c r="N34" s="28">
        <f t="shared" si="1"/>
        <v>2.1276773333333332E-2</v>
      </c>
      <c r="O34" s="29">
        <f t="shared" si="2"/>
        <v>0.875</v>
      </c>
      <c r="P34" s="29">
        <f t="shared" si="3"/>
        <v>0.10372322666666667</v>
      </c>
      <c r="Q34" s="29">
        <f t="shared" si="4"/>
        <v>0</v>
      </c>
      <c r="R34" s="30">
        <f t="shared" si="5"/>
        <v>1</v>
      </c>
      <c r="S34" s="45">
        <v>152473</v>
      </c>
      <c r="T34" s="42"/>
      <c r="U34" s="21"/>
      <c r="V34" s="44"/>
    </row>
    <row r="35" spans="1:22" ht="15" x14ac:dyDescent="0.2">
      <c r="A35" s="22">
        <v>5</v>
      </c>
      <c r="B35" s="23">
        <v>335</v>
      </c>
      <c r="C35" s="23">
        <v>21</v>
      </c>
      <c r="D35" s="23">
        <v>0</v>
      </c>
      <c r="E35" s="23">
        <v>73</v>
      </c>
      <c r="F35" s="23">
        <v>0</v>
      </c>
      <c r="G35" s="23">
        <v>51</v>
      </c>
      <c r="H35" s="24" t="s">
        <v>11</v>
      </c>
      <c r="I35" s="25">
        <v>42553546</v>
      </c>
      <c r="J35" s="26">
        <v>207446454</v>
      </c>
      <c r="K35" s="26">
        <v>0</v>
      </c>
      <c r="L35" s="26">
        <v>0</v>
      </c>
      <c r="M35" s="27">
        <f t="shared" si="0"/>
        <v>250000000</v>
      </c>
      <c r="N35" s="28">
        <f t="shared" si="1"/>
        <v>0.17021418399999999</v>
      </c>
      <c r="O35" s="29">
        <f t="shared" si="2"/>
        <v>0.82978581600000001</v>
      </c>
      <c r="P35" s="29">
        <f t="shared" si="3"/>
        <v>0</v>
      </c>
      <c r="Q35" s="29">
        <f t="shared" si="4"/>
        <v>0</v>
      </c>
      <c r="R35" s="30">
        <f t="shared" si="5"/>
        <v>1</v>
      </c>
      <c r="S35" s="45">
        <v>152484</v>
      </c>
      <c r="T35" s="42"/>
      <c r="U35" s="21"/>
      <c r="V35" s="44"/>
    </row>
    <row r="36" spans="1:22" ht="28.5" x14ac:dyDescent="0.2">
      <c r="A36" s="22">
        <v>5</v>
      </c>
      <c r="B36" s="23">
        <v>335</v>
      </c>
      <c r="C36" s="23">
        <v>27</v>
      </c>
      <c r="D36" s="23">
        <v>0</v>
      </c>
      <c r="E36" s="23">
        <v>16</v>
      </c>
      <c r="F36" s="23">
        <v>0</v>
      </c>
      <c r="G36" s="23">
        <v>51</v>
      </c>
      <c r="H36" s="24" t="s">
        <v>12</v>
      </c>
      <c r="I36" s="25">
        <v>14161820</v>
      </c>
      <c r="J36" s="26">
        <v>69038180</v>
      </c>
      <c r="K36" s="26">
        <v>0</v>
      </c>
      <c r="L36" s="26">
        <v>0</v>
      </c>
      <c r="M36" s="27">
        <f t="shared" si="0"/>
        <v>83200000</v>
      </c>
      <c r="N36" s="28">
        <f t="shared" si="1"/>
        <v>0.1702141826923077</v>
      </c>
      <c r="O36" s="29">
        <f t="shared" si="2"/>
        <v>0.8297858173076923</v>
      </c>
      <c r="P36" s="29">
        <f t="shared" si="3"/>
        <v>0</v>
      </c>
      <c r="Q36" s="29">
        <f t="shared" si="4"/>
        <v>0</v>
      </c>
      <c r="R36" s="30">
        <f t="shared" si="5"/>
        <v>1</v>
      </c>
      <c r="S36" s="45">
        <v>119282</v>
      </c>
      <c r="T36" s="42"/>
      <c r="U36" s="21"/>
      <c r="V36" s="44"/>
    </row>
    <row r="37" spans="1:22" ht="28.5" x14ac:dyDescent="0.2">
      <c r="A37" s="22">
        <v>5</v>
      </c>
      <c r="B37" s="23">
        <v>335</v>
      </c>
      <c r="C37" s="23">
        <v>27</v>
      </c>
      <c r="D37" s="23">
        <v>0</v>
      </c>
      <c r="E37" s="23">
        <v>17</v>
      </c>
      <c r="F37" s="23">
        <v>0</v>
      </c>
      <c r="G37" s="23">
        <v>51</v>
      </c>
      <c r="H37" s="24" t="s">
        <v>75</v>
      </c>
      <c r="I37" s="25">
        <v>49770628</v>
      </c>
      <c r="J37" s="26">
        <v>414500000</v>
      </c>
      <c r="K37" s="26">
        <v>242629372</v>
      </c>
      <c r="L37" s="26">
        <v>0</v>
      </c>
      <c r="M37" s="27">
        <f t="shared" si="0"/>
        <v>706900000</v>
      </c>
      <c r="N37" s="28">
        <f t="shared" si="1"/>
        <v>7.0406886405432162E-2</v>
      </c>
      <c r="O37" s="29">
        <f t="shared" si="2"/>
        <v>0.58636299335125197</v>
      </c>
      <c r="P37" s="29">
        <f t="shared" si="3"/>
        <v>0.34323012024331589</v>
      </c>
      <c r="Q37" s="29">
        <f t="shared" si="4"/>
        <v>0</v>
      </c>
      <c r="R37" s="30">
        <f t="shared" si="5"/>
        <v>1</v>
      </c>
      <c r="S37" s="45">
        <v>146095</v>
      </c>
      <c r="T37" s="42"/>
      <c r="U37" s="21"/>
      <c r="V37" s="44"/>
    </row>
    <row r="38" spans="1:22" ht="15" x14ac:dyDescent="0.2">
      <c r="A38" s="22">
        <v>5</v>
      </c>
      <c r="B38" s="23">
        <v>335</v>
      </c>
      <c r="C38" s="23">
        <v>27</v>
      </c>
      <c r="D38" s="23">
        <v>0</v>
      </c>
      <c r="E38" s="23">
        <v>18</v>
      </c>
      <c r="F38" s="23">
        <v>0</v>
      </c>
      <c r="G38" s="23">
        <v>51</v>
      </c>
      <c r="H38" s="24" t="s">
        <v>13</v>
      </c>
      <c r="I38" s="25">
        <v>5906432</v>
      </c>
      <c r="J38" s="26">
        <v>28793568</v>
      </c>
      <c r="K38" s="26">
        <v>0</v>
      </c>
      <c r="L38" s="26">
        <v>0</v>
      </c>
      <c r="M38" s="27">
        <f t="shared" si="0"/>
        <v>34700000</v>
      </c>
      <c r="N38" s="28">
        <f t="shared" si="1"/>
        <v>0.1702141786743516</v>
      </c>
      <c r="O38" s="29">
        <f t="shared" si="2"/>
        <v>0.82978582132564838</v>
      </c>
      <c r="P38" s="29">
        <f t="shared" si="3"/>
        <v>0</v>
      </c>
      <c r="Q38" s="29">
        <f t="shared" si="4"/>
        <v>0</v>
      </c>
      <c r="R38" s="30">
        <f t="shared" si="5"/>
        <v>1</v>
      </c>
      <c r="S38" s="45">
        <v>152157</v>
      </c>
      <c r="T38" s="42"/>
      <c r="U38" s="21"/>
      <c r="V38" s="44"/>
    </row>
    <row r="39" spans="1:22" ht="15" x14ac:dyDescent="0.2">
      <c r="A39" s="22">
        <v>5</v>
      </c>
      <c r="B39" s="23">
        <v>335</v>
      </c>
      <c r="C39" s="23">
        <v>27</v>
      </c>
      <c r="D39" s="23">
        <v>0</v>
      </c>
      <c r="E39" s="23">
        <v>3</v>
      </c>
      <c r="F39" s="23">
        <v>0</v>
      </c>
      <c r="G39" s="23">
        <v>51</v>
      </c>
      <c r="H39" s="24" t="s">
        <v>14</v>
      </c>
      <c r="I39" s="25">
        <v>58979215</v>
      </c>
      <c r="J39" s="26">
        <v>236600000</v>
      </c>
      <c r="K39" s="26">
        <v>287520785</v>
      </c>
      <c r="L39" s="26">
        <v>0</v>
      </c>
      <c r="M39" s="27">
        <f t="shared" si="0"/>
        <v>583100000</v>
      </c>
      <c r="N39" s="28">
        <f t="shared" si="1"/>
        <v>0.10114768478820099</v>
      </c>
      <c r="O39" s="29">
        <f t="shared" si="2"/>
        <v>0.4057623049219688</v>
      </c>
      <c r="P39" s="29">
        <f t="shared" si="3"/>
        <v>0.49309001028983024</v>
      </c>
      <c r="Q39" s="29">
        <f t="shared" si="4"/>
        <v>0</v>
      </c>
      <c r="R39" s="30">
        <f t="shared" si="5"/>
        <v>1</v>
      </c>
      <c r="S39" s="45">
        <v>108356</v>
      </c>
      <c r="T39" s="42"/>
      <c r="U39" s="21"/>
      <c r="V39" s="44"/>
    </row>
    <row r="40" spans="1:22" ht="15" x14ac:dyDescent="0.2">
      <c r="A40" s="22">
        <v>10</v>
      </c>
      <c r="B40" s="23">
        <v>360</v>
      </c>
      <c r="C40" s="23">
        <v>16</v>
      </c>
      <c r="D40" s="23">
        <v>0</v>
      </c>
      <c r="E40" s="23">
        <v>11</v>
      </c>
      <c r="F40" s="23">
        <v>0</v>
      </c>
      <c r="G40" s="23">
        <v>54</v>
      </c>
      <c r="H40" s="24" t="s">
        <v>97</v>
      </c>
      <c r="I40" s="25">
        <v>268022347</v>
      </c>
      <c r="J40" s="26">
        <v>268022347</v>
      </c>
      <c r="K40" s="26">
        <v>0</v>
      </c>
      <c r="L40" s="26">
        <v>0</v>
      </c>
      <c r="M40" s="27">
        <f t="shared" si="0"/>
        <v>536044694</v>
      </c>
      <c r="N40" s="28">
        <f t="shared" si="1"/>
        <v>0.5</v>
      </c>
      <c r="O40" s="29">
        <f t="shared" si="2"/>
        <v>0.5</v>
      </c>
      <c r="P40" s="29">
        <f t="shared" si="3"/>
        <v>0</v>
      </c>
      <c r="Q40" s="29">
        <f t="shared" si="4"/>
        <v>0</v>
      </c>
      <c r="R40" s="30">
        <f t="shared" si="5"/>
        <v>1</v>
      </c>
      <c r="S40" s="45">
        <v>124418</v>
      </c>
      <c r="T40" s="42"/>
      <c r="U40" s="21"/>
      <c r="V40" s="44"/>
    </row>
    <row r="41" spans="1:22" ht="15" x14ac:dyDescent="0.2">
      <c r="A41" s="22">
        <v>10</v>
      </c>
      <c r="B41" s="23">
        <v>360</v>
      </c>
      <c r="C41" s="23">
        <v>16</v>
      </c>
      <c r="D41" s="23">
        <v>0</v>
      </c>
      <c r="E41" s="23">
        <v>17</v>
      </c>
      <c r="F41" s="23">
        <v>0</v>
      </c>
      <c r="G41" s="23">
        <v>51</v>
      </c>
      <c r="H41" s="24" t="s">
        <v>79</v>
      </c>
      <c r="I41" s="25">
        <v>219448434</v>
      </c>
      <c r="J41" s="26">
        <v>219448434</v>
      </c>
      <c r="K41" s="26">
        <v>0</v>
      </c>
      <c r="L41" s="26">
        <v>0</v>
      </c>
      <c r="M41" s="27">
        <f t="shared" ref="M41:M68" si="6">+SUM(I41:L41)</f>
        <v>438896868</v>
      </c>
      <c r="N41" s="28">
        <f t="shared" ref="N41:N68" si="7">+I41/$M41</f>
        <v>0.5</v>
      </c>
      <c r="O41" s="29">
        <f t="shared" ref="O41:O68" si="8">+J41/$M41</f>
        <v>0.5</v>
      </c>
      <c r="P41" s="29">
        <f t="shared" ref="P41:P68" si="9">+K41/$M41</f>
        <v>0</v>
      </c>
      <c r="Q41" s="29">
        <f t="shared" ref="Q41:Q68" si="10">+L41/$M41</f>
        <v>0</v>
      </c>
      <c r="R41" s="30">
        <f t="shared" ref="R41:R68" si="11">+M41/$M41</f>
        <v>1</v>
      </c>
      <c r="S41" s="45">
        <v>145335</v>
      </c>
      <c r="T41" s="42"/>
      <c r="U41" s="21"/>
      <c r="V41" s="44"/>
    </row>
    <row r="42" spans="1:22" ht="15" x14ac:dyDescent="0.2">
      <c r="A42" s="22">
        <v>10</v>
      </c>
      <c r="B42" s="23">
        <v>360</v>
      </c>
      <c r="C42" s="23">
        <v>16</v>
      </c>
      <c r="D42" s="23">
        <v>0</v>
      </c>
      <c r="E42" s="23">
        <v>9</v>
      </c>
      <c r="F42" s="23">
        <v>0</v>
      </c>
      <c r="G42" s="23">
        <v>55</v>
      </c>
      <c r="H42" s="24" t="s">
        <v>80</v>
      </c>
      <c r="I42" s="25">
        <v>247185151</v>
      </c>
      <c r="J42" s="26">
        <v>247185151</v>
      </c>
      <c r="K42" s="26">
        <v>0</v>
      </c>
      <c r="L42" s="26">
        <v>0</v>
      </c>
      <c r="M42" s="27">
        <f t="shared" si="6"/>
        <v>494370302</v>
      </c>
      <c r="N42" s="28">
        <f t="shared" si="7"/>
        <v>0.5</v>
      </c>
      <c r="O42" s="29">
        <f t="shared" si="8"/>
        <v>0.5</v>
      </c>
      <c r="P42" s="29">
        <f t="shared" si="9"/>
        <v>0</v>
      </c>
      <c r="Q42" s="29">
        <f t="shared" si="10"/>
        <v>0</v>
      </c>
      <c r="R42" s="30">
        <f t="shared" si="11"/>
        <v>1</v>
      </c>
      <c r="S42" s="45">
        <v>152311</v>
      </c>
      <c r="T42" s="42"/>
      <c r="U42" s="21"/>
      <c r="V42" s="44"/>
    </row>
    <row r="43" spans="1:22" ht="15" x14ac:dyDescent="0.2">
      <c r="A43" s="22">
        <v>10</v>
      </c>
      <c r="B43" s="23">
        <v>361</v>
      </c>
      <c r="C43" s="23">
        <v>17</v>
      </c>
      <c r="D43" s="23">
        <v>0</v>
      </c>
      <c r="E43" s="23">
        <v>57</v>
      </c>
      <c r="F43" s="23">
        <v>0</v>
      </c>
      <c r="G43" s="23">
        <v>51</v>
      </c>
      <c r="H43" s="24" t="s">
        <v>99</v>
      </c>
      <c r="I43" s="25">
        <v>529079566</v>
      </c>
      <c r="J43" s="26">
        <v>300849164</v>
      </c>
      <c r="K43" s="26">
        <v>0</v>
      </c>
      <c r="L43" s="26">
        <v>0</v>
      </c>
      <c r="M43" s="27">
        <f t="shared" si="6"/>
        <v>829928730</v>
      </c>
      <c r="N43" s="28">
        <f t="shared" si="7"/>
        <v>0.63750000075307667</v>
      </c>
      <c r="O43" s="29">
        <f t="shared" si="8"/>
        <v>0.36249999924692328</v>
      </c>
      <c r="P43" s="29">
        <f t="shared" si="9"/>
        <v>0</v>
      </c>
      <c r="Q43" s="29">
        <f t="shared" si="10"/>
        <v>0</v>
      </c>
      <c r="R43" s="30">
        <f t="shared" si="11"/>
        <v>1</v>
      </c>
      <c r="S43" s="45">
        <v>146543</v>
      </c>
      <c r="T43" s="42"/>
      <c r="U43" s="21"/>
      <c r="V43" s="44"/>
    </row>
    <row r="44" spans="1:22" ht="15" x14ac:dyDescent="0.2">
      <c r="A44" s="22">
        <v>10</v>
      </c>
      <c r="B44" s="23">
        <v>361</v>
      </c>
      <c r="C44" s="23">
        <v>17</v>
      </c>
      <c r="D44" s="23">
        <v>0</v>
      </c>
      <c r="E44" s="23">
        <v>64</v>
      </c>
      <c r="F44" s="23">
        <v>0</v>
      </c>
      <c r="G44" s="23">
        <v>51</v>
      </c>
      <c r="H44" s="24" t="s">
        <v>41</v>
      </c>
      <c r="I44" s="25">
        <v>645647207</v>
      </c>
      <c r="J44" s="26">
        <v>132240994</v>
      </c>
      <c r="K44" s="26">
        <v>0</v>
      </c>
      <c r="L44" s="26">
        <v>0</v>
      </c>
      <c r="M44" s="27">
        <f t="shared" si="6"/>
        <v>777888201</v>
      </c>
      <c r="N44" s="28">
        <f t="shared" si="7"/>
        <v>0.83000000021854037</v>
      </c>
      <c r="O44" s="29">
        <f t="shared" si="8"/>
        <v>0.1699999997814596</v>
      </c>
      <c r="P44" s="29">
        <f t="shared" si="9"/>
        <v>0</v>
      </c>
      <c r="Q44" s="29">
        <f t="shared" si="10"/>
        <v>0</v>
      </c>
      <c r="R44" s="30">
        <f t="shared" si="11"/>
        <v>1</v>
      </c>
      <c r="S44" s="45">
        <v>146581</v>
      </c>
      <c r="T44" s="42"/>
      <c r="U44" s="21"/>
      <c r="V44" s="44"/>
    </row>
    <row r="45" spans="1:22" ht="15" x14ac:dyDescent="0.2">
      <c r="A45" s="22">
        <v>20</v>
      </c>
      <c r="B45" s="23">
        <v>113</v>
      </c>
      <c r="C45" s="23">
        <v>16</v>
      </c>
      <c r="D45" s="23">
        <v>0</v>
      </c>
      <c r="E45" s="23">
        <v>55</v>
      </c>
      <c r="F45" s="23">
        <v>0</v>
      </c>
      <c r="G45" s="23">
        <v>51</v>
      </c>
      <c r="H45" s="24" t="s">
        <v>52</v>
      </c>
      <c r="I45" s="25">
        <v>73700668</v>
      </c>
      <c r="J45" s="26">
        <v>222193452</v>
      </c>
      <c r="K45" s="26">
        <v>0</v>
      </c>
      <c r="L45" s="26">
        <v>0</v>
      </c>
      <c r="M45" s="27">
        <f t="shared" si="6"/>
        <v>295894120</v>
      </c>
      <c r="N45" s="28">
        <f t="shared" si="7"/>
        <v>0.24907783905945816</v>
      </c>
      <c r="O45" s="29">
        <f t="shared" si="8"/>
        <v>0.75092216094054187</v>
      </c>
      <c r="P45" s="29">
        <f t="shared" si="9"/>
        <v>0</v>
      </c>
      <c r="Q45" s="29">
        <f t="shared" si="10"/>
        <v>0</v>
      </c>
      <c r="R45" s="30">
        <f t="shared" si="11"/>
        <v>1</v>
      </c>
      <c r="S45" s="45">
        <v>152193</v>
      </c>
      <c r="T45" s="42"/>
      <c r="U45" s="21"/>
      <c r="V45" s="44"/>
    </row>
    <row r="46" spans="1:22" ht="15" x14ac:dyDescent="0.2">
      <c r="A46" s="22">
        <v>20</v>
      </c>
      <c r="B46" s="23">
        <v>301</v>
      </c>
      <c r="C46" s="23">
        <v>16</v>
      </c>
      <c r="D46" s="23">
        <v>0</v>
      </c>
      <c r="E46" s="23">
        <v>14</v>
      </c>
      <c r="F46" s="23">
        <v>0</v>
      </c>
      <c r="G46" s="23">
        <v>51</v>
      </c>
      <c r="H46" s="24" t="s">
        <v>113</v>
      </c>
      <c r="I46" s="25">
        <v>30000000</v>
      </c>
      <c r="J46" s="26">
        <v>200000000</v>
      </c>
      <c r="K46" s="26">
        <v>200000000</v>
      </c>
      <c r="L46" s="26">
        <v>0</v>
      </c>
      <c r="M46" s="27">
        <f t="shared" si="6"/>
        <v>430000000</v>
      </c>
      <c r="N46" s="28">
        <f t="shared" si="7"/>
        <v>6.9767441860465115E-2</v>
      </c>
      <c r="O46" s="29">
        <f t="shared" si="8"/>
        <v>0.46511627906976744</v>
      </c>
      <c r="P46" s="29">
        <f t="shared" si="9"/>
        <v>0.46511627906976744</v>
      </c>
      <c r="Q46" s="29">
        <f t="shared" si="10"/>
        <v>0</v>
      </c>
      <c r="R46" s="30">
        <f t="shared" si="11"/>
        <v>1</v>
      </c>
      <c r="S46" s="45">
        <v>113438</v>
      </c>
      <c r="T46" s="42"/>
      <c r="U46" s="21"/>
      <c r="V46" s="44"/>
    </row>
    <row r="47" spans="1:22" ht="15" x14ac:dyDescent="0.2">
      <c r="A47" s="22">
        <v>20</v>
      </c>
      <c r="B47" s="23">
        <v>301</v>
      </c>
      <c r="C47" s="23">
        <v>16</v>
      </c>
      <c r="D47" s="23">
        <v>0</v>
      </c>
      <c r="E47" s="23">
        <v>29</v>
      </c>
      <c r="F47" s="23">
        <v>0</v>
      </c>
      <c r="G47" s="23">
        <v>51</v>
      </c>
      <c r="H47" s="24" t="s">
        <v>112</v>
      </c>
      <c r="I47" s="25">
        <v>30000000</v>
      </c>
      <c r="J47" s="26">
        <v>30000000</v>
      </c>
      <c r="K47" s="26">
        <v>10000000</v>
      </c>
      <c r="L47" s="26">
        <v>0</v>
      </c>
      <c r="M47" s="27">
        <f t="shared" si="6"/>
        <v>70000000</v>
      </c>
      <c r="N47" s="28">
        <f t="shared" si="7"/>
        <v>0.42857142857142855</v>
      </c>
      <c r="O47" s="29">
        <f t="shared" si="8"/>
        <v>0.42857142857142855</v>
      </c>
      <c r="P47" s="29">
        <f t="shared" si="9"/>
        <v>0.14285714285714285</v>
      </c>
      <c r="Q47" s="29">
        <f t="shared" si="10"/>
        <v>0</v>
      </c>
      <c r="R47" s="30">
        <f t="shared" si="11"/>
        <v>1</v>
      </c>
      <c r="S47" s="45">
        <v>115460</v>
      </c>
      <c r="T47" s="42"/>
      <c r="U47" s="21"/>
      <c r="V47" s="44"/>
    </row>
    <row r="48" spans="1:22" ht="15" x14ac:dyDescent="0.2">
      <c r="A48" s="22">
        <v>25</v>
      </c>
      <c r="B48" s="23">
        <v>105</v>
      </c>
      <c r="C48" s="23">
        <v>21</v>
      </c>
      <c r="D48" s="23">
        <v>0</v>
      </c>
      <c r="E48" s="23">
        <v>34</v>
      </c>
      <c r="F48" s="23">
        <v>0</v>
      </c>
      <c r="G48" s="23">
        <v>51</v>
      </c>
      <c r="H48" s="24" t="s">
        <v>4</v>
      </c>
      <c r="I48" s="25">
        <v>10000000</v>
      </c>
      <c r="J48" s="26">
        <v>800000000</v>
      </c>
      <c r="K48" s="26">
        <v>2000000000</v>
      </c>
      <c r="L48" s="26">
        <v>16023429239</v>
      </c>
      <c r="M48" s="27">
        <f t="shared" si="6"/>
        <v>18833429239</v>
      </c>
      <c r="N48" s="28">
        <f t="shared" si="7"/>
        <v>5.3097074744583111E-4</v>
      </c>
      <c r="O48" s="29">
        <f t="shared" si="8"/>
        <v>4.2477659795666485E-2</v>
      </c>
      <c r="P48" s="29">
        <f t="shared" si="9"/>
        <v>0.10619414948916622</v>
      </c>
      <c r="Q48" s="29">
        <f t="shared" si="10"/>
        <v>0.85079721996772151</v>
      </c>
      <c r="R48" s="30">
        <f t="shared" si="11"/>
        <v>1</v>
      </c>
      <c r="S48" s="45">
        <v>142486</v>
      </c>
      <c r="T48" s="42"/>
      <c r="U48" s="21"/>
      <c r="V48" s="44"/>
    </row>
    <row r="49" spans="1:22" ht="28.5" x14ac:dyDescent="0.2">
      <c r="A49" s="22">
        <v>25</v>
      </c>
      <c r="B49" s="23">
        <v>105</v>
      </c>
      <c r="C49" s="23">
        <v>22</v>
      </c>
      <c r="D49" s="23">
        <v>0</v>
      </c>
      <c r="E49" s="23">
        <v>13</v>
      </c>
      <c r="F49" s="23">
        <v>0</v>
      </c>
      <c r="G49" s="23">
        <v>51</v>
      </c>
      <c r="H49" s="24" t="s">
        <v>42</v>
      </c>
      <c r="I49" s="25">
        <v>53350000</v>
      </c>
      <c r="J49" s="26">
        <v>1048000000</v>
      </c>
      <c r="K49" s="26">
        <v>1000000000</v>
      </c>
      <c r="L49" s="26">
        <v>1447150000</v>
      </c>
      <c r="M49" s="27">
        <f t="shared" si="6"/>
        <v>3548500000</v>
      </c>
      <c r="N49" s="28">
        <f t="shared" si="7"/>
        <v>1.5034521628857263E-2</v>
      </c>
      <c r="O49" s="29">
        <f t="shared" si="8"/>
        <v>0.29533605748907987</v>
      </c>
      <c r="P49" s="29">
        <f t="shared" si="9"/>
        <v>0.28180921516133578</v>
      </c>
      <c r="Q49" s="29">
        <f t="shared" si="10"/>
        <v>0.40782020572072708</v>
      </c>
      <c r="R49" s="30">
        <f t="shared" si="11"/>
        <v>1</v>
      </c>
      <c r="S49" s="45">
        <v>152286</v>
      </c>
      <c r="T49" s="42"/>
      <c r="U49" s="21"/>
      <c r="V49" s="44"/>
    </row>
    <row r="50" spans="1:22" ht="15" x14ac:dyDescent="0.2">
      <c r="A50" s="22">
        <v>25</v>
      </c>
      <c r="B50" s="23">
        <v>105</v>
      </c>
      <c r="C50" s="23">
        <v>23</v>
      </c>
      <c r="D50" s="23">
        <v>0</v>
      </c>
      <c r="E50" s="23">
        <v>30</v>
      </c>
      <c r="F50" s="23">
        <v>0</v>
      </c>
      <c r="G50" s="23">
        <v>51</v>
      </c>
      <c r="H50" s="24" t="s">
        <v>43</v>
      </c>
      <c r="I50" s="25">
        <v>200000000</v>
      </c>
      <c r="J50" s="26">
        <v>1806900000</v>
      </c>
      <c r="K50" s="26">
        <v>1272000000</v>
      </c>
      <c r="L50" s="26">
        <v>0</v>
      </c>
      <c r="M50" s="27">
        <f t="shared" si="6"/>
        <v>3278900000</v>
      </c>
      <c r="N50" s="28">
        <f t="shared" si="7"/>
        <v>6.0996065753758884E-2</v>
      </c>
      <c r="O50" s="29">
        <f t="shared" si="8"/>
        <v>0.55106895605233464</v>
      </c>
      <c r="P50" s="29">
        <f t="shared" si="9"/>
        <v>0.38793497819390649</v>
      </c>
      <c r="Q50" s="29">
        <f t="shared" si="10"/>
        <v>0</v>
      </c>
      <c r="R50" s="30">
        <f t="shared" si="11"/>
        <v>1</v>
      </c>
      <c r="S50" s="45">
        <v>152867</v>
      </c>
      <c r="T50" s="42"/>
      <c r="U50" s="21"/>
      <c r="V50" s="44"/>
    </row>
    <row r="51" spans="1:22" ht="42.75" x14ac:dyDescent="0.2">
      <c r="A51" s="22">
        <v>25</v>
      </c>
      <c r="B51" s="23">
        <v>105</v>
      </c>
      <c r="C51" s="23">
        <v>23</v>
      </c>
      <c r="D51" s="23">
        <v>0</v>
      </c>
      <c r="E51" s="23">
        <v>31</v>
      </c>
      <c r="F51" s="23">
        <v>0</v>
      </c>
      <c r="G51" s="23">
        <v>51</v>
      </c>
      <c r="H51" s="24" t="s">
        <v>44</v>
      </c>
      <c r="I51" s="25">
        <v>289512000</v>
      </c>
      <c r="J51" s="26">
        <v>1988488000</v>
      </c>
      <c r="K51" s="26">
        <v>1100000000</v>
      </c>
      <c r="L51" s="26">
        <v>100000000</v>
      </c>
      <c r="M51" s="27">
        <f t="shared" si="6"/>
        <v>3478000000</v>
      </c>
      <c r="N51" s="28">
        <f t="shared" si="7"/>
        <v>8.3240943070730308E-2</v>
      </c>
      <c r="O51" s="29">
        <f t="shared" si="8"/>
        <v>0.57173317998849915</v>
      </c>
      <c r="P51" s="29">
        <f t="shared" si="9"/>
        <v>0.31627372052903968</v>
      </c>
      <c r="Q51" s="29">
        <f t="shared" si="10"/>
        <v>2.8752156411730879E-2</v>
      </c>
      <c r="R51" s="30">
        <f t="shared" si="11"/>
        <v>1</v>
      </c>
      <c r="S51" s="45">
        <v>152870</v>
      </c>
      <c r="T51" s="42"/>
      <c r="U51" s="21"/>
      <c r="V51" s="44"/>
    </row>
    <row r="52" spans="1:22" ht="15" x14ac:dyDescent="0.2">
      <c r="A52" s="22">
        <v>25</v>
      </c>
      <c r="B52" s="23">
        <v>105</v>
      </c>
      <c r="C52" s="23">
        <v>24</v>
      </c>
      <c r="D52" s="23">
        <v>0</v>
      </c>
      <c r="E52" s="23">
        <v>27</v>
      </c>
      <c r="F52" s="23">
        <v>0</v>
      </c>
      <c r="G52" s="23">
        <v>51</v>
      </c>
      <c r="H52" s="24" t="s">
        <v>5</v>
      </c>
      <c r="I52" s="25">
        <v>15000000</v>
      </c>
      <c r="J52" s="26">
        <v>18750000</v>
      </c>
      <c r="K52" s="26">
        <v>23437500</v>
      </c>
      <c r="L52" s="26">
        <v>383270625</v>
      </c>
      <c r="M52" s="27">
        <f t="shared" si="6"/>
        <v>440458125</v>
      </c>
      <c r="N52" s="28">
        <f t="shared" si="7"/>
        <v>3.4055450787745148E-2</v>
      </c>
      <c r="O52" s="29">
        <f t="shared" si="8"/>
        <v>4.2569313484681431E-2</v>
      </c>
      <c r="P52" s="29">
        <f t="shared" si="9"/>
        <v>5.3211641855851789E-2</v>
      </c>
      <c r="Q52" s="29">
        <f t="shared" si="10"/>
        <v>0.8701635938717216</v>
      </c>
      <c r="R52" s="30">
        <f t="shared" si="11"/>
        <v>1</v>
      </c>
      <c r="S52" s="45">
        <v>146107</v>
      </c>
      <c r="T52" s="42"/>
      <c r="U52" s="21"/>
      <c r="V52" s="44"/>
    </row>
    <row r="53" spans="1:22" ht="15" x14ac:dyDescent="0.2">
      <c r="A53" s="22">
        <v>25</v>
      </c>
      <c r="B53" s="23">
        <v>105</v>
      </c>
      <c r="C53" s="23">
        <v>24</v>
      </c>
      <c r="D53" s="23">
        <v>0</v>
      </c>
      <c r="E53" s="23">
        <v>28</v>
      </c>
      <c r="F53" s="23">
        <v>0</v>
      </c>
      <c r="G53" s="23">
        <v>51</v>
      </c>
      <c r="H53" s="24" t="s">
        <v>6</v>
      </c>
      <c r="I53" s="25">
        <v>71000000</v>
      </c>
      <c r="J53" s="26">
        <v>710000001</v>
      </c>
      <c r="K53" s="26">
        <v>730000000</v>
      </c>
      <c r="L53" s="26">
        <v>240280000</v>
      </c>
      <c r="M53" s="27">
        <f t="shared" si="6"/>
        <v>1751280001</v>
      </c>
      <c r="N53" s="28">
        <f t="shared" si="7"/>
        <v>4.0541775135591242E-2</v>
      </c>
      <c r="O53" s="29">
        <f t="shared" si="8"/>
        <v>0.40541775192692331</v>
      </c>
      <c r="P53" s="29">
        <f t="shared" si="9"/>
        <v>0.41683796970396625</v>
      </c>
      <c r="Q53" s="29">
        <f t="shared" si="10"/>
        <v>0.13720250323351921</v>
      </c>
      <c r="R53" s="30">
        <f t="shared" si="11"/>
        <v>1</v>
      </c>
      <c r="S53" s="45">
        <v>146324</v>
      </c>
      <c r="T53" s="42"/>
      <c r="U53" s="21"/>
      <c r="V53" s="44"/>
    </row>
    <row r="54" spans="1:22" ht="28.5" x14ac:dyDescent="0.2">
      <c r="A54" s="22">
        <v>25</v>
      </c>
      <c r="B54" s="23">
        <v>105</v>
      </c>
      <c r="C54" s="23">
        <v>24</v>
      </c>
      <c r="D54" s="23">
        <v>0</v>
      </c>
      <c r="E54" s="23">
        <v>33</v>
      </c>
      <c r="F54" s="23">
        <v>0</v>
      </c>
      <c r="G54" s="23">
        <v>51</v>
      </c>
      <c r="H54" s="24" t="s">
        <v>45</v>
      </c>
      <c r="I54" s="25">
        <v>421000000</v>
      </c>
      <c r="J54" s="26">
        <v>1375800000</v>
      </c>
      <c r="K54" s="26">
        <v>5719900000</v>
      </c>
      <c r="L54" s="26">
        <v>0</v>
      </c>
      <c r="M54" s="27">
        <f t="shared" si="6"/>
        <v>7516700000</v>
      </c>
      <c r="N54" s="28">
        <f t="shared" si="7"/>
        <v>5.6008620804342331E-2</v>
      </c>
      <c r="O54" s="29">
        <f t="shared" si="8"/>
        <v>0.18303244774967739</v>
      </c>
      <c r="P54" s="29">
        <f t="shared" si="9"/>
        <v>0.76095893144598026</v>
      </c>
      <c r="Q54" s="29">
        <f t="shared" si="10"/>
        <v>0</v>
      </c>
      <c r="R54" s="30">
        <f t="shared" si="11"/>
        <v>1</v>
      </c>
      <c r="S54" s="45">
        <v>152873</v>
      </c>
      <c r="T54" s="42"/>
      <c r="U54" s="21"/>
      <c r="V54" s="44"/>
    </row>
    <row r="55" spans="1:22" ht="28.5" x14ac:dyDescent="0.2">
      <c r="A55" s="22">
        <v>25</v>
      </c>
      <c r="B55" s="23">
        <v>107</v>
      </c>
      <c r="C55" s="23">
        <v>24</v>
      </c>
      <c r="D55" s="23">
        <v>0</v>
      </c>
      <c r="E55" s="23">
        <v>45</v>
      </c>
      <c r="F55" s="23">
        <v>0</v>
      </c>
      <c r="G55" s="23">
        <v>51</v>
      </c>
      <c r="H55" s="24" t="s">
        <v>46</v>
      </c>
      <c r="I55" s="25">
        <v>200000000</v>
      </c>
      <c r="J55" s="26">
        <v>200000000</v>
      </c>
      <c r="K55" s="26">
        <v>0</v>
      </c>
      <c r="L55" s="26">
        <v>0</v>
      </c>
      <c r="M55" s="27">
        <f t="shared" si="6"/>
        <v>400000000</v>
      </c>
      <c r="N55" s="28">
        <f t="shared" si="7"/>
        <v>0.5</v>
      </c>
      <c r="O55" s="29">
        <f t="shared" si="8"/>
        <v>0.5</v>
      </c>
      <c r="P55" s="29">
        <f t="shared" si="9"/>
        <v>0</v>
      </c>
      <c r="Q55" s="29">
        <f t="shared" si="10"/>
        <v>0</v>
      </c>
      <c r="R55" s="30">
        <f t="shared" si="11"/>
        <v>1</v>
      </c>
      <c r="S55" s="45">
        <v>152075</v>
      </c>
      <c r="T55" s="42"/>
      <c r="U55" s="21"/>
      <c r="V55" s="44"/>
    </row>
    <row r="56" spans="1:22" ht="15" x14ac:dyDescent="0.2">
      <c r="A56" s="22">
        <v>25</v>
      </c>
      <c r="B56" s="23">
        <v>107</v>
      </c>
      <c r="C56" s="23">
        <v>24</v>
      </c>
      <c r="D56" s="23">
        <v>0</v>
      </c>
      <c r="E56" s="23">
        <v>70</v>
      </c>
      <c r="F56" s="23">
        <v>0</v>
      </c>
      <c r="G56" s="23">
        <v>51</v>
      </c>
      <c r="H56" s="24" t="s">
        <v>48</v>
      </c>
      <c r="I56" s="25">
        <v>480000000</v>
      </c>
      <c r="J56" s="26">
        <v>720000000</v>
      </c>
      <c r="K56" s="26">
        <v>0</v>
      </c>
      <c r="L56" s="26">
        <v>0</v>
      </c>
      <c r="M56" s="27">
        <f t="shared" si="6"/>
        <v>1200000000</v>
      </c>
      <c r="N56" s="28">
        <f t="shared" si="7"/>
        <v>0.4</v>
      </c>
      <c r="O56" s="29">
        <f t="shared" si="8"/>
        <v>0.6</v>
      </c>
      <c r="P56" s="29">
        <f t="shared" si="9"/>
        <v>0</v>
      </c>
      <c r="Q56" s="29">
        <f t="shared" si="10"/>
        <v>0</v>
      </c>
      <c r="R56" s="30">
        <f t="shared" si="11"/>
        <v>1</v>
      </c>
      <c r="S56" s="45">
        <v>131484</v>
      </c>
      <c r="T56" s="42"/>
      <c r="U56" s="21"/>
      <c r="V56" s="44"/>
    </row>
    <row r="57" spans="1:22" ht="15" x14ac:dyDescent="0.2">
      <c r="A57" s="22">
        <v>25</v>
      </c>
      <c r="B57" s="23">
        <v>107</v>
      </c>
      <c r="C57" s="23">
        <v>24</v>
      </c>
      <c r="D57" s="23">
        <v>0</v>
      </c>
      <c r="E57" s="23">
        <v>77</v>
      </c>
      <c r="F57" s="23">
        <v>0</v>
      </c>
      <c r="G57" s="23">
        <v>51</v>
      </c>
      <c r="H57" s="24" t="s">
        <v>49</v>
      </c>
      <c r="I57" s="25">
        <v>252000000</v>
      </c>
      <c r="J57" s="26">
        <v>28000000</v>
      </c>
      <c r="K57" s="26">
        <v>0</v>
      </c>
      <c r="L57" s="26">
        <v>0</v>
      </c>
      <c r="M57" s="27">
        <f t="shared" si="6"/>
        <v>280000000</v>
      </c>
      <c r="N57" s="28">
        <f t="shared" si="7"/>
        <v>0.9</v>
      </c>
      <c r="O57" s="29">
        <f t="shared" si="8"/>
        <v>0.1</v>
      </c>
      <c r="P57" s="29">
        <f t="shared" si="9"/>
        <v>0</v>
      </c>
      <c r="Q57" s="29">
        <f t="shared" si="10"/>
        <v>0</v>
      </c>
      <c r="R57" s="30">
        <f t="shared" si="11"/>
        <v>1</v>
      </c>
      <c r="S57" s="45">
        <v>151338</v>
      </c>
      <c r="T57" s="42"/>
      <c r="U57" s="21"/>
      <c r="V57" s="44"/>
    </row>
    <row r="58" spans="1:22" ht="15" x14ac:dyDescent="0.2">
      <c r="A58" s="22">
        <v>25</v>
      </c>
      <c r="B58" s="23">
        <v>107</v>
      </c>
      <c r="C58" s="23">
        <v>24</v>
      </c>
      <c r="D58" s="23">
        <v>0</v>
      </c>
      <c r="E58" s="23">
        <v>91</v>
      </c>
      <c r="F58" s="23">
        <v>0</v>
      </c>
      <c r="G58" s="23">
        <v>51</v>
      </c>
      <c r="H58" s="24" t="s">
        <v>47</v>
      </c>
      <c r="I58" s="25">
        <v>78750000</v>
      </c>
      <c r="J58" s="26">
        <v>171250000</v>
      </c>
      <c r="K58" s="26">
        <v>0</v>
      </c>
      <c r="L58" s="26">
        <v>0</v>
      </c>
      <c r="M58" s="27">
        <f t="shared" si="6"/>
        <v>250000000</v>
      </c>
      <c r="N58" s="28">
        <f t="shared" si="7"/>
        <v>0.315</v>
      </c>
      <c r="O58" s="29">
        <f t="shared" si="8"/>
        <v>0.68500000000000005</v>
      </c>
      <c r="P58" s="29">
        <f t="shared" si="9"/>
        <v>0</v>
      </c>
      <c r="Q58" s="29">
        <f t="shared" si="10"/>
        <v>0</v>
      </c>
      <c r="R58" s="30">
        <f t="shared" si="11"/>
        <v>1</v>
      </c>
      <c r="S58" s="45">
        <v>151354</v>
      </c>
      <c r="T58" s="42"/>
      <c r="U58" s="21"/>
      <c r="V58" s="44"/>
    </row>
    <row r="59" spans="1:22" ht="28.5" x14ac:dyDescent="0.2">
      <c r="A59" s="22">
        <v>25</v>
      </c>
      <c r="B59" s="23">
        <v>107</v>
      </c>
      <c r="C59" s="23">
        <v>27</v>
      </c>
      <c r="D59" s="23">
        <v>0</v>
      </c>
      <c r="E59" s="23">
        <v>21</v>
      </c>
      <c r="F59" s="23">
        <v>0</v>
      </c>
      <c r="G59" s="23">
        <v>51</v>
      </c>
      <c r="H59" s="24" t="s">
        <v>7</v>
      </c>
      <c r="I59" s="25">
        <v>1067154000</v>
      </c>
      <c r="J59" s="26">
        <v>1252746000</v>
      </c>
      <c r="K59" s="26">
        <v>0</v>
      </c>
      <c r="L59" s="26">
        <v>0</v>
      </c>
      <c r="M59" s="27">
        <f t="shared" si="6"/>
        <v>2319900000</v>
      </c>
      <c r="N59" s="28">
        <f t="shared" si="7"/>
        <v>0.46</v>
      </c>
      <c r="O59" s="29">
        <f t="shared" si="8"/>
        <v>0.54</v>
      </c>
      <c r="P59" s="29">
        <f t="shared" si="9"/>
        <v>0</v>
      </c>
      <c r="Q59" s="29">
        <f t="shared" si="10"/>
        <v>0</v>
      </c>
      <c r="R59" s="30">
        <f t="shared" si="11"/>
        <v>1</v>
      </c>
      <c r="S59" s="45">
        <v>148836</v>
      </c>
      <c r="T59" s="42"/>
      <c r="U59" s="21"/>
      <c r="V59" s="44"/>
    </row>
    <row r="60" spans="1:22" ht="28.5" x14ac:dyDescent="0.2">
      <c r="A60" s="22">
        <v>25</v>
      </c>
      <c r="B60" s="23">
        <v>107</v>
      </c>
      <c r="C60" s="23">
        <v>27</v>
      </c>
      <c r="D60" s="23">
        <v>0</v>
      </c>
      <c r="E60" s="23">
        <v>4</v>
      </c>
      <c r="F60" s="23">
        <v>0</v>
      </c>
      <c r="G60" s="23">
        <v>51</v>
      </c>
      <c r="H60" s="24" t="s">
        <v>50</v>
      </c>
      <c r="I60" s="25">
        <v>611501103</v>
      </c>
      <c r="J60" s="26">
        <v>274370860</v>
      </c>
      <c r="K60" s="26">
        <v>0</v>
      </c>
      <c r="L60" s="26">
        <v>0</v>
      </c>
      <c r="M60" s="27">
        <f t="shared" si="6"/>
        <v>885871963</v>
      </c>
      <c r="N60" s="28">
        <f t="shared" si="7"/>
        <v>0.69028158530850803</v>
      </c>
      <c r="O60" s="29">
        <f t="shared" si="8"/>
        <v>0.30971841469149192</v>
      </c>
      <c r="P60" s="29">
        <f t="shared" si="9"/>
        <v>0</v>
      </c>
      <c r="Q60" s="29">
        <f t="shared" si="10"/>
        <v>0</v>
      </c>
      <c r="R60" s="30">
        <f t="shared" si="11"/>
        <v>1</v>
      </c>
      <c r="S60" s="45">
        <v>147220</v>
      </c>
      <c r="T60" s="42"/>
      <c r="U60" s="21"/>
      <c r="V60" s="44"/>
    </row>
    <row r="61" spans="1:22" ht="28.5" x14ac:dyDescent="0.2">
      <c r="A61" s="22">
        <v>25</v>
      </c>
      <c r="B61" s="23">
        <v>107</v>
      </c>
      <c r="C61" s="23">
        <v>27</v>
      </c>
      <c r="D61" s="23">
        <v>0</v>
      </c>
      <c r="E61" s="23">
        <v>7</v>
      </c>
      <c r="F61" s="23">
        <v>0</v>
      </c>
      <c r="G61" s="23">
        <v>51</v>
      </c>
      <c r="H61" s="24" t="s">
        <v>51</v>
      </c>
      <c r="I61" s="25">
        <v>1050897600</v>
      </c>
      <c r="J61" s="26">
        <v>1233662400</v>
      </c>
      <c r="K61" s="26">
        <v>0</v>
      </c>
      <c r="L61" s="26">
        <v>0</v>
      </c>
      <c r="M61" s="27">
        <f t="shared" si="6"/>
        <v>2284560000</v>
      </c>
      <c r="N61" s="28">
        <f t="shared" si="7"/>
        <v>0.46</v>
      </c>
      <c r="O61" s="29">
        <f t="shared" si="8"/>
        <v>0.54</v>
      </c>
      <c r="P61" s="29">
        <f t="shared" si="9"/>
        <v>0</v>
      </c>
      <c r="Q61" s="29">
        <f t="shared" si="10"/>
        <v>0</v>
      </c>
      <c r="R61" s="30">
        <f t="shared" si="11"/>
        <v>1</v>
      </c>
      <c r="S61" s="45">
        <v>147223</v>
      </c>
      <c r="T61" s="42"/>
      <c r="U61" s="21"/>
      <c r="V61" s="44"/>
    </row>
    <row r="62" spans="1:22" ht="28.5" x14ac:dyDescent="0.2">
      <c r="A62" s="22">
        <v>25</v>
      </c>
      <c r="B62" s="23">
        <v>322</v>
      </c>
      <c r="C62" s="23">
        <v>81</v>
      </c>
      <c r="D62" s="23">
        <v>0</v>
      </c>
      <c r="E62" s="23">
        <v>2</v>
      </c>
      <c r="F62" s="23">
        <v>0</v>
      </c>
      <c r="G62" s="23">
        <v>51</v>
      </c>
      <c r="H62" s="24" t="s">
        <v>9</v>
      </c>
      <c r="I62" s="25">
        <v>26922514</v>
      </c>
      <c r="J62" s="26">
        <v>147225296</v>
      </c>
      <c r="K62" s="26">
        <v>0</v>
      </c>
      <c r="L62" s="26">
        <v>0</v>
      </c>
      <c r="M62" s="27">
        <f t="shared" si="6"/>
        <v>174147810</v>
      </c>
      <c r="N62" s="28">
        <f t="shared" si="7"/>
        <v>0.15459576551666082</v>
      </c>
      <c r="O62" s="29">
        <f t="shared" si="8"/>
        <v>0.84540423448333923</v>
      </c>
      <c r="P62" s="29">
        <f t="shared" si="9"/>
        <v>0</v>
      </c>
      <c r="Q62" s="29">
        <f t="shared" si="10"/>
        <v>0</v>
      </c>
      <c r="R62" s="30">
        <f t="shared" si="11"/>
        <v>1</v>
      </c>
      <c r="S62" s="45">
        <v>140620</v>
      </c>
      <c r="T62" s="42"/>
      <c r="U62" s="21"/>
      <c r="V62" s="44"/>
    </row>
    <row r="63" spans="1:22" ht="28.5" x14ac:dyDescent="0.2">
      <c r="A63" s="22">
        <v>25</v>
      </c>
      <c r="B63" s="23">
        <v>322</v>
      </c>
      <c r="C63" s="23">
        <v>81</v>
      </c>
      <c r="D63" s="23">
        <v>0</v>
      </c>
      <c r="E63" s="23">
        <v>3</v>
      </c>
      <c r="F63" s="23">
        <v>0</v>
      </c>
      <c r="G63" s="23">
        <v>51</v>
      </c>
      <c r="H63" s="24" t="s">
        <v>107</v>
      </c>
      <c r="I63" s="25">
        <v>78020144</v>
      </c>
      <c r="J63" s="26">
        <v>354900000</v>
      </c>
      <c r="K63" s="26">
        <v>0</v>
      </c>
      <c r="L63" s="26">
        <v>0</v>
      </c>
      <c r="M63" s="27">
        <f t="shared" si="6"/>
        <v>432920144</v>
      </c>
      <c r="N63" s="28">
        <f t="shared" si="7"/>
        <v>0.18021832682380334</v>
      </c>
      <c r="O63" s="29">
        <f t="shared" si="8"/>
        <v>0.81978167317619666</v>
      </c>
      <c r="P63" s="29">
        <f t="shared" si="9"/>
        <v>0</v>
      </c>
      <c r="Q63" s="29">
        <f t="shared" si="10"/>
        <v>0</v>
      </c>
      <c r="R63" s="30">
        <f t="shared" si="11"/>
        <v>1</v>
      </c>
      <c r="S63" s="45">
        <v>140628</v>
      </c>
      <c r="T63" s="42"/>
      <c r="U63" s="21"/>
      <c r="V63" s="44"/>
    </row>
    <row r="64" spans="1:22" ht="28.5" x14ac:dyDescent="0.2">
      <c r="A64" s="22">
        <v>25</v>
      </c>
      <c r="B64" s="23">
        <v>322</v>
      </c>
      <c r="C64" s="23">
        <v>83</v>
      </c>
      <c r="D64" s="23">
        <v>0</v>
      </c>
      <c r="E64" s="23">
        <v>35</v>
      </c>
      <c r="F64" s="23">
        <v>0</v>
      </c>
      <c r="G64" s="23">
        <v>51</v>
      </c>
      <c r="H64" s="24" t="s">
        <v>108</v>
      </c>
      <c r="I64" s="25">
        <v>99000000</v>
      </c>
      <c r="J64" s="26">
        <v>601000000</v>
      </c>
      <c r="K64" s="26">
        <v>0</v>
      </c>
      <c r="L64" s="26">
        <v>0</v>
      </c>
      <c r="M64" s="27">
        <f t="shared" si="6"/>
        <v>700000000</v>
      </c>
      <c r="N64" s="28">
        <f t="shared" si="7"/>
        <v>0.14142857142857143</v>
      </c>
      <c r="O64" s="29">
        <f t="shared" si="8"/>
        <v>0.85857142857142854</v>
      </c>
      <c r="P64" s="29">
        <f t="shared" si="9"/>
        <v>0</v>
      </c>
      <c r="Q64" s="29">
        <f t="shared" si="10"/>
        <v>0</v>
      </c>
      <c r="R64" s="30">
        <f t="shared" si="11"/>
        <v>1</v>
      </c>
      <c r="S64" s="45">
        <v>151824</v>
      </c>
      <c r="T64" s="42"/>
      <c r="U64" s="21"/>
      <c r="V64" s="44"/>
    </row>
    <row r="65" spans="1:22" ht="15" x14ac:dyDescent="0.2">
      <c r="A65" s="22">
        <v>25</v>
      </c>
      <c r="B65" s="23">
        <v>325</v>
      </c>
      <c r="C65" s="23">
        <v>34</v>
      </c>
      <c r="D65" s="23">
        <v>0</v>
      </c>
      <c r="E65" s="23">
        <v>14</v>
      </c>
      <c r="F65" s="23">
        <v>0</v>
      </c>
      <c r="G65" s="23">
        <v>51</v>
      </c>
      <c r="H65" s="24" t="s">
        <v>55</v>
      </c>
      <c r="I65" s="25">
        <v>1887155889</v>
      </c>
      <c r="J65" s="26">
        <v>4050344111</v>
      </c>
      <c r="K65" s="26">
        <v>0</v>
      </c>
      <c r="L65" s="26">
        <v>0</v>
      </c>
      <c r="M65" s="27">
        <f t="shared" si="6"/>
        <v>5937500000</v>
      </c>
      <c r="N65" s="28">
        <f t="shared" si="7"/>
        <v>0.31783678130526316</v>
      </c>
      <c r="O65" s="29">
        <f t="shared" si="8"/>
        <v>0.68216321869473684</v>
      </c>
      <c r="P65" s="29">
        <f t="shared" si="9"/>
        <v>0</v>
      </c>
      <c r="Q65" s="29">
        <f t="shared" si="10"/>
        <v>0</v>
      </c>
      <c r="R65" s="30">
        <f t="shared" si="11"/>
        <v>1</v>
      </c>
      <c r="S65" s="45">
        <v>152498</v>
      </c>
      <c r="T65" s="42"/>
      <c r="U65" s="21"/>
      <c r="V65" s="44"/>
    </row>
    <row r="66" spans="1:22" ht="28.5" x14ac:dyDescent="0.2">
      <c r="A66" s="22">
        <v>25</v>
      </c>
      <c r="B66" s="23">
        <v>325</v>
      </c>
      <c r="C66" s="23">
        <v>34</v>
      </c>
      <c r="D66" s="23">
        <v>0</v>
      </c>
      <c r="E66" s="23">
        <v>9</v>
      </c>
      <c r="F66" s="23">
        <v>0</v>
      </c>
      <c r="G66" s="23">
        <v>51</v>
      </c>
      <c r="H66" s="24" t="s">
        <v>114</v>
      </c>
      <c r="I66" s="25">
        <v>895844111</v>
      </c>
      <c r="J66" s="26">
        <v>1421838193</v>
      </c>
      <c r="K66" s="26">
        <v>0</v>
      </c>
      <c r="L66" s="26">
        <v>0</v>
      </c>
      <c r="M66" s="27">
        <f t="shared" si="6"/>
        <v>2317682304</v>
      </c>
      <c r="N66" s="28">
        <f t="shared" si="7"/>
        <v>0.38652584500209397</v>
      </c>
      <c r="O66" s="29">
        <f t="shared" si="8"/>
        <v>0.61347415499790603</v>
      </c>
      <c r="P66" s="29">
        <f t="shared" si="9"/>
        <v>0</v>
      </c>
      <c r="Q66" s="29">
        <f t="shared" si="10"/>
        <v>0</v>
      </c>
      <c r="R66" s="30">
        <f t="shared" si="11"/>
        <v>1</v>
      </c>
      <c r="S66" s="45">
        <v>123695</v>
      </c>
      <c r="T66" s="42"/>
      <c r="U66" s="21"/>
      <c r="V66" s="44"/>
    </row>
    <row r="67" spans="1:22" ht="15" x14ac:dyDescent="0.2">
      <c r="A67" s="22">
        <v>35</v>
      </c>
      <c r="B67" s="23">
        <v>307</v>
      </c>
      <c r="C67" s="23">
        <v>1</v>
      </c>
      <c r="D67" s="23">
        <v>0</v>
      </c>
      <c r="E67" s="23">
        <v>43</v>
      </c>
      <c r="F67" s="23">
        <v>0</v>
      </c>
      <c r="G67" s="23">
        <v>51</v>
      </c>
      <c r="H67" s="24" t="s">
        <v>54</v>
      </c>
      <c r="I67" s="25">
        <v>100000000</v>
      </c>
      <c r="J67" s="26">
        <v>1198830000</v>
      </c>
      <c r="K67" s="26">
        <v>2297660000</v>
      </c>
      <c r="L67" s="26">
        <v>0</v>
      </c>
      <c r="M67" s="27">
        <f t="shared" si="6"/>
        <v>3596490000</v>
      </c>
      <c r="N67" s="28">
        <f t="shared" si="7"/>
        <v>2.7804887543132331E-2</v>
      </c>
      <c r="O67" s="29">
        <f t="shared" si="8"/>
        <v>0.33333333333333331</v>
      </c>
      <c r="P67" s="29">
        <f t="shared" si="9"/>
        <v>0.63886177912353437</v>
      </c>
      <c r="Q67" s="29">
        <f t="shared" si="10"/>
        <v>0</v>
      </c>
      <c r="R67" s="30">
        <f t="shared" si="11"/>
        <v>1</v>
      </c>
      <c r="S67" s="45">
        <v>149784</v>
      </c>
      <c r="T67" s="42"/>
      <c r="U67" s="21"/>
      <c r="V67" s="44"/>
    </row>
    <row r="68" spans="1:22" ht="15" x14ac:dyDescent="0.2">
      <c r="A68" s="22">
        <v>35</v>
      </c>
      <c r="B68" s="23">
        <v>307</v>
      </c>
      <c r="C68" s="23">
        <v>2</v>
      </c>
      <c r="D68" s="23">
        <v>0</v>
      </c>
      <c r="E68" s="23">
        <v>40</v>
      </c>
      <c r="F68" s="23">
        <v>0</v>
      </c>
      <c r="G68" s="23">
        <v>51</v>
      </c>
      <c r="H68" s="24" t="s">
        <v>8</v>
      </c>
      <c r="I68" s="25">
        <v>5388000000</v>
      </c>
      <c r="J68" s="26">
        <v>3852420000</v>
      </c>
      <c r="K68" s="26">
        <v>188580000</v>
      </c>
      <c r="L68" s="26">
        <v>0</v>
      </c>
      <c r="M68" s="27">
        <f t="shared" si="6"/>
        <v>9429000000</v>
      </c>
      <c r="N68" s="28">
        <f t="shared" si="7"/>
        <v>0.5714285714285714</v>
      </c>
      <c r="O68" s="29">
        <f t="shared" si="8"/>
        <v>0.40857142857142859</v>
      </c>
      <c r="P68" s="29">
        <f t="shared" si="9"/>
        <v>0.02</v>
      </c>
      <c r="Q68" s="29">
        <f t="shared" si="10"/>
        <v>0</v>
      </c>
      <c r="R68" s="30">
        <f t="shared" si="11"/>
        <v>1</v>
      </c>
      <c r="S68" s="45">
        <v>111163</v>
      </c>
      <c r="T68" s="42"/>
      <c r="U68" s="21"/>
      <c r="V68" s="44"/>
    </row>
    <row r="69" spans="1:22" ht="15" x14ac:dyDescent="0.2">
      <c r="A69" s="22">
        <v>45</v>
      </c>
      <c r="B69" s="23">
        <v>379</v>
      </c>
      <c r="C69" s="23">
        <v>16</v>
      </c>
      <c r="D69" s="23">
        <v>0</v>
      </c>
      <c r="E69" s="23">
        <v>22</v>
      </c>
      <c r="F69" s="23">
        <v>0</v>
      </c>
      <c r="G69" s="23">
        <v>51</v>
      </c>
      <c r="H69" s="24" t="s">
        <v>26</v>
      </c>
      <c r="I69" s="25">
        <v>48236000000</v>
      </c>
      <c r="J69" s="26">
        <v>28358540645</v>
      </c>
      <c r="K69" s="26">
        <v>13911416387</v>
      </c>
      <c r="L69" s="26">
        <v>0</v>
      </c>
      <c r="M69" s="27">
        <f t="shared" ref="M69:M97" si="12">+SUM(I69:L69)</f>
        <v>90505957032</v>
      </c>
      <c r="N69" s="28">
        <f t="shared" ref="N69:N97" si="13">+I69/$M69</f>
        <v>0.53295939385454261</v>
      </c>
      <c r="O69" s="29">
        <f t="shared" ref="O69:O97" si="14">+J69/$M69</f>
        <v>0.31333341555598743</v>
      </c>
      <c r="P69" s="29">
        <f t="shared" ref="P69:P97" si="15">+K69/$M69</f>
        <v>0.15370719058946994</v>
      </c>
      <c r="Q69" s="29">
        <f t="shared" ref="Q69:Q97" si="16">+L69/$M69</f>
        <v>0</v>
      </c>
      <c r="R69" s="30">
        <f t="shared" ref="R69:R97" si="17">+M69/$M69</f>
        <v>1</v>
      </c>
      <c r="S69" s="45">
        <v>152999</v>
      </c>
      <c r="T69" s="42"/>
      <c r="U69" s="21"/>
      <c r="V69" s="44"/>
    </row>
    <row r="70" spans="1:22" ht="57" x14ac:dyDescent="0.2">
      <c r="A70" s="22">
        <v>50</v>
      </c>
      <c r="B70" s="23">
        <v>357</v>
      </c>
      <c r="C70" s="23">
        <v>1</v>
      </c>
      <c r="D70" s="23">
        <v>0</v>
      </c>
      <c r="E70" s="23">
        <v>78</v>
      </c>
      <c r="F70" s="23">
        <v>0</v>
      </c>
      <c r="G70" s="23">
        <v>51</v>
      </c>
      <c r="H70" s="24" t="s">
        <v>98</v>
      </c>
      <c r="I70" s="25">
        <v>25000000</v>
      </c>
      <c r="J70" s="26">
        <v>275839208</v>
      </c>
      <c r="K70" s="26">
        <v>0</v>
      </c>
      <c r="L70" s="26">
        <v>0</v>
      </c>
      <c r="M70" s="27">
        <f t="shared" si="12"/>
        <v>300839208</v>
      </c>
      <c r="N70" s="28">
        <f t="shared" si="13"/>
        <v>8.3100870282838926E-2</v>
      </c>
      <c r="O70" s="29">
        <f t="shared" si="14"/>
        <v>0.91689912971716103</v>
      </c>
      <c r="P70" s="29">
        <f t="shared" si="15"/>
        <v>0</v>
      </c>
      <c r="Q70" s="29">
        <f t="shared" si="16"/>
        <v>0</v>
      </c>
      <c r="R70" s="30">
        <f t="shared" si="17"/>
        <v>1</v>
      </c>
      <c r="S70" s="45">
        <v>68383</v>
      </c>
      <c r="T70" s="42"/>
      <c r="U70" s="21"/>
      <c r="V70" s="44"/>
    </row>
    <row r="71" spans="1:22" ht="28.5" x14ac:dyDescent="0.2">
      <c r="A71" s="22">
        <v>50</v>
      </c>
      <c r="B71" s="23">
        <v>357</v>
      </c>
      <c r="C71" s="23">
        <v>1</v>
      </c>
      <c r="D71" s="23">
        <v>0</v>
      </c>
      <c r="E71" s="23">
        <v>79</v>
      </c>
      <c r="F71" s="23">
        <v>0</v>
      </c>
      <c r="G71" s="23">
        <v>51</v>
      </c>
      <c r="H71" s="24" t="s">
        <v>15</v>
      </c>
      <c r="I71" s="25">
        <v>118460868</v>
      </c>
      <c r="J71" s="26">
        <v>960000000</v>
      </c>
      <c r="K71" s="26">
        <v>0</v>
      </c>
      <c r="L71" s="26">
        <v>0</v>
      </c>
      <c r="M71" s="27">
        <f t="shared" si="12"/>
        <v>1078460868</v>
      </c>
      <c r="N71" s="28">
        <f t="shared" si="13"/>
        <v>0.10984252791636757</v>
      </c>
      <c r="O71" s="29">
        <f t="shared" si="14"/>
        <v>0.89015747208363238</v>
      </c>
      <c r="P71" s="29">
        <f t="shared" si="15"/>
        <v>0</v>
      </c>
      <c r="Q71" s="29">
        <f t="shared" si="16"/>
        <v>0</v>
      </c>
      <c r="R71" s="30">
        <f t="shared" si="17"/>
        <v>1</v>
      </c>
      <c r="S71" s="45">
        <v>152866</v>
      </c>
      <c r="T71" s="42"/>
      <c r="U71" s="21"/>
      <c r="V71" s="44"/>
    </row>
    <row r="72" spans="1:22" ht="28.5" x14ac:dyDescent="0.2">
      <c r="A72" s="22">
        <v>50</v>
      </c>
      <c r="B72" s="23">
        <v>357</v>
      </c>
      <c r="C72" s="23">
        <v>1</v>
      </c>
      <c r="D72" s="23">
        <v>0</v>
      </c>
      <c r="E72" s="23">
        <v>85</v>
      </c>
      <c r="F72" s="23">
        <v>0</v>
      </c>
      <c r="G72" s="23">
        <v>51</v>
      </c>
      <c r="H72" s="24" t="s">
        <v>16</v>
      </c>
      <c r="I72" s="25">
        <v>95000000</v>
      </c>
      <c r="J72" s="26">
        <v>176933522</v>
      </c>
      <c r="K72" s="26">
        <v>0</v>
      </c>
      <c r="L72" s="26">
        <v>0</v>
      </c>
      <c r="M72" s="27">
        <f t="shared" si="12"/>
        <v>271933522</v>
      </c>
      <c r="N72" s="28">
        <f t="shared" si="13"/>
        <v>0.34935008858525357</v>
      </c>
      <c r="O72" s="29">
        <f t="shared" si="14"/>
        <v>0.65064991141474648</v>
      </c>
      <c r="P72" s="29">
        <f t="shared" si="15"/>
        <v>0</v>
      </c>
      <c r="Q72" s="29">
        <f t="shared" si="16"/>
        <v>0</v>
      </c>
      <c r="R72" s="30">
        <f t="shared" si="17"/>
        <v>1</v>
      </c>
      <c r="S72" s="45">
        <v>103817</v>
      </c>
      <c r="T72" s="42"/>
      <c r="U72" s="21"/>
      <c r="V72" s="44"/>
    </row>
    <row r="73" spans="1:22" ht="28.5" x14ac:dyDescent="0.2">
      <c r="A73" s="22">
        <v>50</v>
      </c>
      <c r="B73" s="23">
        <v>377</v>
      </c>
      <c r="C73" s="23">
        <v>20</v>
      </c>
      <c r="D73" s="23">
        <v>0</v>
      </c>
      <c r="E73" s="23">
        <v>23</v>
      </c>
      <c r="F73" s="23">
        <v>0</v>
      </c>
      <c r="G73" s="23">
        <v>51</v>
      </c>
      <c r="H73" s="24" t="s">
        <v>94</v>
      </c>
      <c r="I73" s="25">
        <v>40000000</v>
      </c>
      <c r="J73" s="26">
        <v>150000000</v>
      </c>
      <c r="K73" s="26">
        <v>210000000</v>
      </c>
      <c r="L73" s="26">
        <v>0</v>
      </c>
      <c r="M73" s="27">
        <f t="shared" si="12"/>
        <v>400000000</v>
      </c>
      <c r="N73" s="28">
        <f t="shared" si="13"/>
        <v>0.1</v>
      </c>
      <c r="O73" s="29">
        <f t="shared" si="14"/>
        <v>0.375</v>
      </c>
      <c r="P73" s="29">
        <f t="shared" si="15"/>
        <v>0.52500000000000002</v>
      </c>
      <c r="Q73" s="29">
        <f t="shared" si="16"/>
        <v>0</v>
      </c>
      <c r="R73" s="30">
        <f t="shared" si="17"/>
        <v>1</v>
      </c>
      <c r="S73" s="45">
        <v>145367</v>
      </c>
      <c r="T73" s="42"/>
      <c r="U73" s="21"/>
      <c r="V73" s="44"/>
    </row>
    <row r="74" spans="1:22" ht="15" x14ac:dyDescent="0.2">
      <c r="A74" s="22">
        <v>50</v>
      </c>
      <c r="B74" s="23">
        <v>377</v>
      </c>
      <c r="C74" s="23">
        <v>20</v>
      </c>
      <c r="D74" s="23">
        <v>0</v>
      </c>
      <c r="E74" s="23">
        <v>24</v>
      </c>
      <c r="F74" s="23">
        <v>0</v>
      </c>
      <c r="G74" s="23">
        <v>51</v>
      </c>
      <c r="H74" s="24" t="s">
        <v>95</v>
      </c>
      <c r="I74" s="25">
        <v>37000000</v>
      </c>
      <c r="J74" s="26">
        <v>333000000</v>
      </c>
      <c r="K74" s="26">
        <v>0</v>
      </c>
      <c r="L74" s="26">
        <v>0</v>
      </c>
      <c r="M74" s="27">
        <f t="shared" si="12"/>
        <v>370000000</v>
      </c>
      <c r="N74" s="28">
        <f t="shared" si="13"/>
        <v>0.1</v>
      </c>
      <c r="O74" s="29">
        <f t="shared" si="14"/>
        <v>0.9</v>
      </c>
      <c r="P74" s="29">
        <f t="shared" si="15"/>
        <v>0</v>
      </c>
      <c r="Q74" s="29">
        <f t="shared" si="16"/>
        <v>0</v>
      </c>
      <c r="R74" s="30">
        <f t="shared" si="17"/>
        <v>1</v>
      </c>
      <c r="S74" s="45">
        <v>149169</v>
      </c>
      <c r="T74" s="42"/>
      <c r="U74" s="21"/>
      <c r="V74" s="44"/>
    </row>
    <row r="75" spans="1:22" ht="15" x14ac:dyDescent="0.2">
      <c r="A75" s="22">
        <v>50</v>
      </c>
      <c r="B75" s="23">
        <v>377</v>
      </c>
      <c r="C75" s="23">
        <v>20</v>
      </c>
      <c r="D75" s="23">
        <v>0</v>
      </c>
      <c r="E75" s="23">
        <v>25</v>
      </c>
      <c r="F75" s="23">
        <v>0</v>
      </c>
      <c r="G75" s="23">
        <v>51</v>
      </c>
      <c r="H75" s="24" t="s">
        <v>0</v>
      </c>
      <c r="I75" s="25">
        <v>45000000</v>
      </c>
      <c r="J75" s="26">
        <v>405000000</v>
      </c>
      <c r="K75" s="26">
        <v>0</v>
      </c>
      <c r="L75" s="26">
        <v>0</v>
      </c>
      <c r="M75" s="27">
        <f t="shared" si="12"/>
        <v>450000000</v>
      </c>
      <c r="N75" s="28">
        <f t="shared" si="13"/>
        <v>0.1</v>
      </c>
      <c r="O75" s="29">
        <f t="shared" si="14"/>
        <v>0.9</v>
      </c>
      <c r="P75" s="29">
        <f t="shared" si="15"/>
        <v>0</v>
      </c>
      <c r="Q75" s="29">
        <f t="shared" si="16"/>
        <v>0</v>
      </c>
      <c r="R75" s="30">
        <f t="shared" si="17"/>
        <v>1</v>
      </c>
      <c r="S75" s="45">
        <v>149189</v>
      </c>
      <c r="T75" s="42"/>
      <c r="U75" s="21"/>
      <c r="V75" s="44"/>
    </row>
    <row r="76" spans="1:22" ht="15" x14ac:dyDescent="0.2">
      <c r="A76" s="22">
        <v>50</v>
      </c>
      <c r="B76" s="23">
        <v>377</v>
      </c>
      <c r="C76" s="23">
        <v>54</v>
      </c>
      <c r="D76" s="23">
        <v>0</v>
      </c>
      <c r="E76" s="23">
        <v>16</v>
      </c>
      <c r="F76" s="23">
        <v>0</v>
      </c>
      <c r="G76" s="23">
        <v>58</v>
      </c>
      <c r="H76" s="24" t="s">
        <v>1</v>
      </c>
      <c r="I76" s="25">
        <v>100000000</v>
      </c>
      <c r="J76" s="26">
        <v>1565604000</v>
      </c>
      <c r="K76" s="26">
        <v>2248406000</v>
      </c>
      <c r="L76" s="26">
        <v>0</v>
      </c>
      <c r="M76" s="27">
        <f t="shared" si="12"/>
        <v>3914010000</v>
      </c>
      <c r="N76" s="28">
        <f t="shared" si="13"/>
        <v>2.5549244892067214E-2</v>
      </c>
      <c r="O76" s="29">
        <f t="shared" si="14"/>
        <v>0.4</v>
      </c>
      <c r="P76" s="29">
        <f t="shared" si="15"/>
        <v>0.57445075510793275</v>
      </c>
      <c r="Q76" s="29">
        <f t="shared" si="16"/>
        <v>0</v>
      </c>
      <c r="R76" s="30">
        <f t="shared" si="17"/>
        <v>1</v>
      </c>
      <c r="S76" s="45">
        <v>62069</v>
      </c>
      <c r="T76" s="42"/>
      <c r="U76" s="21"/>
      <c r="V76" s="44"/>
    </row>
    <row r="77" spans="1:22" ht="28.5" x14ac:dyDescent="0.2">
      <c r="A77" s="22">
        <v>50</v>
      </c>
      <c r="B77" s="23">
        <v>377</v>
      </c>
      <c r="C77" s="23">
        <v>82</v>
      </c>
      <c r="D77" s="23">
        <v>3</v>
      </c>
      <c r="E77" s="23">
        <v>89</v>
      </c>
      <c r="F77" s="23">
        <v>0</v>
      </c>
      <c r="G77" s="23">
        <v>51</v>
      </c>
      <c r="H77" s="24" t="s">
        <v>96</v>
      </c>
      <c r="I77" s="25">
        <v>11406746823</v>
      </c>
      <c r="J77" s="26">
        <v>72741547422</v>
      </c>
      <c r="K77" s="26">
        <v>33527704406</v>
      </c>
      <c r="L77" s="26">
        <v>0</v>
      </c>
      <c r="M77" s="27">
        <f t="shared" si="12"/>
        <v>117675998651</v>
      </c>
      <c r="N77" s="28">
        <f t="shared" si="13"/>
        <v>9.6933503465135601E-2</v>
      </c>
      <c r="O77" s="29">
        <f t="shared" si="14"/>
        <v>0.61815109500565812</v>
      </c>
      <c r="P77" s="29">
        <f t="shared" si="15"/>
        <v>0.28491540152920625</v>
      </c>
      <c r="Q77" s="29">
        <f t="shared" si="16"/>
        <v>0</v>
      </c>
      <c r="R77" s="30">
        <f t="shared" si="17"/>
        <v>1</v>
      </c>
      <c r="S77" s="45">
        <v>136616</v>
      </c>
      <c r="T77" s="42"/>
      <c r="U77" s="21"/>
      <c r="V77" s="44"/>
    </row>
    <row r="78" spans="1:22" ht="28.5" x14ac:dyDescent="0.2">
      <c r="A78" s="22">
        <v>50</v>
      </c>
      <c r="B78" s="23">
        <v>377</v>
      </c>
      <c r="C78" s="23">
        <v>82</v>
      </c>
      <c r="D78" s="23">
        <v>3</v>
      </c>
      <c r="E78" s="23">
        <v>9</v>
      </c>
      <c r="F78" s="23">
        <v>0</v>
      </c>
      <c r="G78" s="23">
        <v>51</v>
      </c>
      <c r="H78" s="24" t="s">
        <v>2</v>
      </c>
      <c r="I78" s="25">
        <v>27121842037</v>
      </c>
      <c r="J78" s="26">
        <v>99878157963</v>
      </c>
      <c r="K78" s="26">
        <v>0</v>
      </c>
      <c r="L78" s="26">
        <v>0</v>
      </c>
      <c r="M78" s="27">
        <f t="shared" si="12"/>
        <v>127000000000</v>
      </c>
      <c r="N78" s="28">
        <f t="shared" si="13"/>
        <v>0.21355781131496063</v>
      </c>
      <c r="O78" s="29">
        <f t="shared" si="14"/>
        <v>0.78644218868503935</v>
      </c>
      <c r="P78" s="29">
        <f t="shared" si="15"/>
        <v>0</v>
      </c>
      <c r="Q78" s="29">
        <f t="shared" si="16"/>
        <v>0</v>
      </c>
      <c r="R78" s="30">
        <f t="shared" si="17"/>
        <v>1</v>
      </c>
      <c r="S78" s="45">
        <v>136375</v>
      </c>
      <c r="T78" s="42"/>
      <c r="U78" s="21"/>
      <c r="V78" s="44"/>
    </row>
    <row r="79" spans="1:22" ht="28.5" x14ac:dyDescent="0.2">
      <c r="A79" s="22">
        <v>50</v>
      </c>
      <c r="B79" s="23">
        <v>604</v>
      </c>
      <c r="C79" s="23">
        <v>16</v>
      </c>
      <c r="D79" s="23">
        <v>6</v>
      </c>
      <c r="E79" s="23">
        <v>97</v>
      </c>
      <c r="F79" s="23">
        <v>0</v>
      </c>
      <c r="G79" s="23">
        <v>51</v>
      </c>
      <c r="H79" s="24" t="s">
        <v>84</v>
      </c>
      <c r="I79" s="25">
        <v>1463096698</v>
      </c>
      <c r="J79" s="26">
        <v>2034730174</v>
      </c>
      <c r="K79" s="26">
        <v>1739695191</v>
      </c>
      <c r="L79" s="26">
        <v>10639477934</v>
      </c>
      <c r="M79" s="27">
        <f t="shared" si="12"/>
        <v>15876999997</v>
      </c>
      <c r="N79" s="28">
        <f t="shared" si="13"/>
        <v>9.2151961848992617E-2</v>
      </c>
      <c r="O79" s="29">
        <f t="shared" si="14"/>
        <v>0.12815583387191959</v>
      </c>
      <c r="P79" s="29">
        <f t="shared" si="15"/>
        <v>0.10957329415687597</v>
      </c>
      <c r="Q79" s="29">
        <f t="shared" si="16"/>
        <v>0.67011891012221181</v>
      </c>
      <c r="R79" s="30">
        <f t="shared" si="17"/>
        <v>1</v>
      </c>
      <c r="S79" s="45">
        <v>121436</v>
      </c>
      <c r="T79" s="42"/>
      <c r="U79" s="21"/>
      <c r="V79" s="44"/>
    </row>
    <row r="80" spans="1:22" ht="28.5" x14ac:dyDescent="0.2">
      <c r="A80" s="22">
        <v>50</v>
      </c>
      <c r="B80" s="23">
        <v>604</v>
      </c>
      <c r="C80" s="23">
        <v>16</v>
      </c>
      <c r="D80" s="23">
        <v>12</v>
      </c>
      <c r="E80" s="23">
        <v>64</v>
      </c>
      <c r="F80" s="23">
        <v>0</v>
      </c>
      <c r="G80" s="23">
        <v>51</v>
      </c>
      <c r="H80" s="24" t="s">
        <v>103</v>
      </c>
      <c r="I80" s="25">
        <v>628659762</v>
      </c>
      <c r="J80" s="26">
        <v>1416234185</v>
      </c>
      <c r="K80" s="26">
        <v>1210880849</v>
      </c>
      <c r="L80" s="26">
        <v>7405400750</v>
      </c>
      <c r="M80" s="27">
        <f t="shared" si="12"/>
        <v>10661175546</v>
      </c>
      <c r="N80" s="28">
        <f t="shared" si="13"/>
        <v>5.8967208567902142E-2</v>
      </c>
      <c r="O80" s="29">
        <f t="shared" si="14"/>
        <v>0.13284034006281431</v>
      </c>
      <c r="P80" s="29">
        <f t="shared" si="15"/>
        <v>0.11357854898602755</v>
      </c>
      <c r="Q80" s="29">
        <f t="shared" si="16"/>
        <v>0.69461390238325604</v>
      </c>
      <c r="R80" s="30">
        <f t="shared" si="17"/>
        <v>1</v>
      </c>
      <c r="S80" s="45">
        <v>121394</v>
      </c>
      <c r="T80" s="42"/>
      <c r="U80" s="21"/>
      <c r="V80" s="44"/>
    </row>
    <row r="81" spans="1:22" ht="28.5" x14ac:dyDescent="0.2">
      <c r="A81" s="22">
        <v>50</v>
      </c>
      <c r="B81" s="23">
        <v>604</v>
      </c>
      <c r="C81" s="23">
        <v>16</v>
      </c>
      <c r="D81" s="23">
        <v>12</v>
      </c>
      <c r="E81" s="23">
        <v>75</v>
      </c>
      <c r="F81" s="23">
        <v>0</v>
      </c>
      <c r="G81" s="23">
        <v>51</v>
      </c>
      <c r="H81" s="24" t="s">
        <v>104</v>
      </c>
      <c r="I81" s="25">
        <v>574713639</v>
      </c>
      <c r="J81" s="26">
        <v>1719377012</v>
      </c>
      <c r="K81" s="26">
        <v>1470068099</v>
      </c>
      <c r="L81" s="26">
        <v>8990515799</v>
      </c>
      <c r="M81" s="27">
        <f t="shared" si="12"/>
        <v>12754674549</v>
      </c>
      <c r="N81" s="28">
        <f t="shared" si="13"/>
        <v>4.5059059468127244E-2</v>
      </c>
      <c r="O81" s="29">
        <f t="shared" si="14"/>
        <v>0.13480367573430588</v>
      </c>
      <c r="P81" s="29">
        <f t="shared" si="15"/>
        <v>0.11525720184802812</v>
      </c>
      <c r="Q81" s="29">
        <f t="shared" si="16"/>
        <v>0.70488006294953875</v>
      </c>
      <c r="R81" s="30">
        <f t="shared" si="17"/>
        <v>1</v>
      </c>
      <c r="S81" s="45">
        <v>121406</v>
      </c>
      <c r="T81" s="42"/>
      <c r="U81" s="21"/>
      <c r="V81" s="44"/>
    </row>
    <row r="82" spans="1:22" ht="42.75" x14ac:dyDescent="0.2">
      <c r="A82" s="22">
        <v>50</v>
      </c>
      <c r="B82" s="23">
        <v>604</v>
      </c>
      <c r="C82" s="23">
        <v>16</v>
      </c>
      <c r="D82" s="23">
        <v>26</v>
      </c>
      <c r="E82" s="23">
        <v>12</v>
      </c>
      <c r="F82" s="23">
        <v>0</v>
      </c>
      <c r="G82" s="23">
        <v>51</v>
      </c>
      <c r="H82" s="24" t="s">
        <v>100</v>
      </c>
      <c r="I82" s="25">
        <v>1839425303</v>
      </c>
      <c r="J82" s="26">
        <v>999006055</v>
      </c>
      <c r="K82" s="26">
        <v>854150615</v>
      </c>
      <c r="L82" s="26">
        <v>5223740727</v>
      </c>
      <c r="M82" s="27">
        <f t="shared" si="12"/>
        <v>8916322700</v>
      </c>
      <c r="N82" s="28">
        <f t="shared" si="13"/>
        <v>0.20629864630179884</v>
      </c>
      <c r="O82" s="29">
        <f t="shared" si="14"/>
        <v>0.11204238435650159</v>
      </c>
      <c r="P82" s="29">
        <f t="shared" si="15"/>
        <v>9.5796287745395309E-2</v>
      </c>
      <c r="Q82" s="29">
        <f t="shared" si="16"/>
        <v>0.58586268159630428</v>
      </c>
      <c r="R82" s="30">
        <f t="shared" si="17"/>
        <v>1</v>
      </c>
      <c r="S82" s="45">
        <v>152302</v>
      </c>
      <c r="T82" s="42"/>
      <c r="U82" s="21"/>
      <c r="V82" s="44"/>
    </row>
    <row r="83" spans="1:22" ht="28.5" x14ac:dyDescent="0.2">
      <c r="A83" s="22">
        <v>50</v>
      </c>
      <c r="B83" s="23">
        <v>604</v>
      </c>
      <c r="C83" s="23">
        <v>16</v>
      </c>
      <c r="D83" s="23">
        <v>27</v>
      </c>
      <c r="E83" s="23">
        <v>11</v>
      </c>
      <c r="F83" s="23">
        <v>0</v>
      </c>
      <c r="G83" s="23">
        <v>51</v>
      </c>
      <c r="H83" s="24" t="s">
        <v>101</v>
      </c>
      <c r="I83" s="25">
        <v>652670924</v>
      </c>
      <c r="J83" s="26">
        <v>1033062066</v>
      </c>
      <c r="K83" s="26">
        <v>1419332569</v>
      </c>
      <c r="L83" s="26">
        <v>8680231813</v>
      </c>
      <c r="M83" s="27">
        <f t="shared" si="12"/>
        <v>11785297372</v>
      </c>
      <c r="N83" s="28">
        <f t="shared" si="13"/>
        <v>5.5380098049171225E-2</v>
      </c>
      <c r="O83" s="29">
        <f t="shared" si="14"/>
        <v>8.7656851871586353E-2</v>
      </c>
      <c r="P83" s="29">
        <f t="shared" si="15"/>
        <v>0.12043247821409321</v>
      </c>
      <c r="Q83" s="29">
        <f t="shared" si="16"/>
        <v>0.73653057186514925</v>
      </c>
      <c r="R83" s="30">
        <f t="shared" si="17"/>
        <v>1</v>
      </c>
      <c r="S83" s="45">
        <v>132103</v>
      </c>
      <c r="T83" s="42"/>
      <c r="U83" s="21"/>
      <c r="V83" s="44"/>
    </row>
    <row r="84" spans="1:22" ht="42.75" x14ac:dyDescent="0.2">
      <c r="A84" s="22">
        <v>50</v>
      </c>
      <c r="B84" s="23">
        <v>604</v>
      </c>
      <c r="C84" s="23">
        <v>16</v>
      </c>
      <c r="D84" s="23">
        <v>27</v>
      </c>
      <c r="E84" s="23">
        <v>14</v>
      </c>
      <c r="F84" s="23">
        <v>0</v>
      </c>
      <c r="G84" s="23">
        <v>51</v>
      </c>
      <c r="H84" s="24" t="s">
        <v>17</v>
      </c>
      <c r="I84" s="25">
        <v>987519485</v>
      </c>
      <c r="J84" s="26">
        <v>3165176504</v>
      </c>
      <c r="K84" s="26">
        <v>3607436424</v>
      </c>
      <c r="L84" s="26">
        <v>22062048814</v>
      </c>
      <c r="M84" s="27">
        <f t="shared" si="12"/>
        <v>29822181227</v>
      </c>
      <c r="N84" s="28">
        <f t="shared" si="13"/>
        <v>3.3113590098699186E-2</v>
      </c>
      <c r="O84" s="29">
        <f t="shared" si="14"/>
        <v>0.10613497650984549</v>
      </c>
      <c r="P84" s="29">
        <f t="shared" si="15"/>
        <v>0.12096487498821677</v>
      </c>
      <c r="Q84" s="29">
        <f t="shared" si="16"/>
        <v>0.73978655840323859</v>
      </c>
      <c r="R84" s="30">
        <f t="shared" si="17"/>
        <v>1</v>
      </c>
      <c r="S84" s="45">
        <v>143051</v>
      </c>
      <c r="T84" s="42"/>
      <c r="U84" s="21"/>
      <c r="V84" s="44"/>
    </row>
    <row r="85" spans="1:22" ht="28.5" x14ac:dyDescent="0.2">
      <c r="A85" s="22">
        <v>50</v>
      </c>
      <c r="B85" s="23">
        <v>604</v>
      </c>
      <c r="C85" s="23">
        <v>16</v>
      </c>
      <c r="D85" s="23">
        <v>31</v>
      </c>
      <c r="E85" s="23">
        <v>14</v>
      </c>
      <c r="F85" s="23">
        <v>0</v>
      </c>
      <c r="G85" s="23">
        <v>51</v>
      </c>
      <c r="H85" s="24" t="s">
        <v>18</v>
      </c>
      <c r="I85" s="25">
        <v>722710361</v>
      </c>
      <c r="J85" s="26">
        <v>1170369276</v>
      </c>
      <c r="K85" s="26">
        <v>1000666245</v>
      </c>
      <c r="L85" s="26">
        <v>6119788387</v>
      </c>
      <c r="M85" s="27">
        <f t="shared" si="12"/>
        <v>9013534269</v>
      </c>
      <c r="N85" s="28">
        <f t="shared" si="13"/>
        <v>8.0180575058731163E-2</v>
      </c>
      <c r="O85" s="29">
        <f t="shared" si="14"/>
        <v>0.12984576760585675</v>
      </c>
      <c r="P85" s="29">
        <f t="shared" si="15"/>
        <v>0.11101818833058236</v>
      </c>
      <c r="Q85" s="29">
        <f t="shared" si="16"/>
        <v>0.67895546900482973</v>
      </c>
      <c r="R85" s="30">
        <f t="shared" si="17"/>
        <v>1</v>
      </c>
      <c r="S85" s="45">
        <v>141230</v>
      </c>
      <c r="T85" s="42"/>
      <c r="U85" s="21"/>
      <c r="V85" s="44"/>
    </row>
    <row r="86" spans="1:22" ht="28.5" x14ac:dyDescent="0.2">
      <c r="A86" s="22">
        <v>50</v>
      </c>
      <c r="B86" s="23">
        <v>604</v>
      </c>
      <c r="C86" s="23">
        <v>16</v>
      </c>
      <c r="D86" s="23">
        <v>32</v>
      </c>
      <c r="E86" s="23">
        <v>20</v>
      </c>
      <c r="F86" s="23">
        <v>0</v>
      </c>
      <c r="G86" s="23">
        <v>51</v>
      </c>
      <c r="H86" s="24" t="s">
        <v>102</v>
      </c>
      <c r="I86" s="25">
        <v>552216356</v>
      </c>
      <c r="J86" s="26">
        <v>389066278</v>
      </c>
      <c r="K86" s="26">
        <v>332651838</v>
      </c>
      <c r="L86" s="26">
        <v>2034403446</v>
      </c>
      <c r="M86" s="27">
        <f t="shared" si="12"/>
        <v>3308337918</v>
      </c>
      <c r="N86" s="28">
        <f t="shared" si="13"/>
        <v>0.16691655135816147</v>
      </c>
      <c r="O86" s="29">
        <f t="shared" si="14"/>
        <v>0.1176017346605281</v>
      </c>
      <c r="P86" s="29">
        <f t="shared" si="15"/>
        <v>0.10054953461377339</v>
      </c>
      <c r="Q86" s="29">
        <f t="shared" si="16"/>
        <v>0.61493217936753708</v>
      </c>
      <c r="R86" s="30">
        <f t="shared" si="17"/>
        <v>1</v>
      </c>
      <c r="S86" s="45">
        <v>152315</v>
      </c>
      <c r="T86" s="42"/>
      <c r="U86" s="21"/>
      <c r="V86" s="44"/>
    </row>
    <row r="87" spans="1:22" ht="28.5" x14ac:dyDescent="0.2">
      <c r="A87" s="22">
        <v>50</v>
      </c>
      <c r="B87" s="23">
        <v>604</v>
      </c>
      <c r="C87" s="23">
        <v>16</v>
      </c>
      <c r="D87" s="23">
        <v>32</v>
      </c>
      <c r="E87" s="23">
        <v>21</v>
      </c>
      <c r="F87" s="23">
        <v>0</v>
      </c>
      <c r="G87" s="23">
        <v>51</v>
      </c>
      <c r="H87" s="24" t="s">
        <v>105</v>
      </c>
      <c r="I87" s="25">
        <v>1660054307</v>
      </c>
      <c r="J87" s="26">
        <v>1777086717</v>
      </c>
      <c r="K87" s="26">
        <v>1771903859</v>
      </c>
      <c r="L87" s="26">
        <v>10836456925</v>
      </c>
      <c r="M87" s="27">
        <f t="shared" si="12"/>
        <v>16045501808</v>
      </c>
      <c r="N87" s="28">
        <f t="shared" si="13"/>
        <v>0.10345917048055965</v>
      </c>
      <c r="O87" s="29">
        <f t="shared" si="14"/>
        <v>0.11075295358565704</v>
      </c>
      <c r="P87" s="29">
        <f t="shared" si="15"/>
        <v>0.11042994355692637</v>
      </c>
      <c r="Q87" s="29">
        <f t="shared" si="16"/>
        <v>0.67535793237685693</v>
      </c>
      <c r="R87" s="30">
        <f t="shared" si="17"/>
        <v>1</v>
      </c>
      <c r="S87" s="45">
        <v>152318</v>
      </c>
      <c r="T87" s="42"/>
      <c r="U87" s="21"/>
      <c r="V87" s="44"/>
    </row>
    <row r="88" spans="1:22" ht="42.75" x14ac:dyDescent="0.2">
      <c r="A88" s="22">
        <v>50</v>
      </c>
      <c r="B88" s="23">
        <v>604</v>
      </c>
      <c r="C88" s="23">
        <v>16</v>
      </c>
      <c r="D88" s="23">
        <v>32</v>
      </c>
      <c r="E88" s="23">
        <v>22</v>
      </c>
      <c r="F88" s="23">
        <v>0</v>
      </c>
      <c r="G88" s="23">
        <v>51</v>
      </c>
      <c r="H88" s="24" t="s">
        <v>19</v>
      </c>
      <c r="I88" s="25">
        <v>851309901</v>
      </c>
      <c r="J88" s="26">
        <v>1638236087</v>
      </c>
      <c r="K88" s="26">
        <v>1400692572</v>
      </c>
      <c r="L88" s="26">
        <v>8566234931</v>
      </c>
      <c r="M88" s="27">
        <f t="shared" si="12"/>
        <v>12456473491</v>
      </c>
      <c r="N88" s="28">
        <f t="shared" si="13"/>
        <v>6.83427698549742E-2</v>
      </c>
      <c r="O88" s="29">
        <f t="shared" si="14"/>
        <v>0.13151684448922496</v>
      </c>
      <c r="P88" s="29">
        <f t="shared" si="15"/>
        <v>0.11244695964809162</v>
      </c>
      <c r="Q88" s="29">
        <f t="shared" si="16"/>
        <v>0.68769342600770922</v>
      </c>
      <c r="R88" s="30">
        <f t="shared" si="17"/>
        <v>1</v>
      </c>
      <c r="S88" s="45">
        <v>152745</v>
      </c>
      <c r="T88" s="42"/>
      <c r="U88" s="21"/>
      <c r="V88" s="44"/>
    </row>
    <row r="89" spans="1:22" ht="28.5" x14ac:dyDescent="0.2">
      <c r="A89" s="22">
        <v>50</v>
      </c>
      <c r="B89" s="23">
        <v>604</v>
      </c>
      <c r="C89" s="23">
        <v>16</v>
      </c>
      <c r="D89" s="23">
        <v>33</v>
      </c>
      <c r="E89" s="23">
        <v>17</v>
      </c>
      <c r="F89" s="23">
        <v>0</v>
      </c>
      <c r="G89" s="23">
        <v>51</v>
      </c>
      <c r="H89" s="24" t="s">
        <v>20</v>
      </c>
      <c r="I89" s="25">
        <v>1534594736</v>
      </c>
      <c r="J89" s="26">
        <v>2730838556</v>
      </c>
      <c r="K89" s="26">
        <v>2822531600</v>
      </c>
      <c r="L89" s="26">
        <v>17261795530</v>
      </c>
      <c r="M89" s="27">
        <f t="shared" si="12"/>
        <v>24349760422</v>
      </c>
      <c r="N89" s="28">
        <f t="shared" si="13"/>
        <v>6.3022991167235226E-2</v>
      </c>
      <c r="O89" s="29">
        <f t="shared" si="14"/>
        <v>0.11215053079260232</v>
      </c>
      <c r="P89" s="29">
        <f t="shared" si="15"/>
        <v>0.11591619593307553</v>
      </c>
      <c r="Q89" s="29">
        <f t="shared" si="16"/>
        <v>0.70891028210708695</v>
      </c>
      <c r="R89" s="30">
        <f t="shared" si="17"/>
        <v>1</v>
      </c>
      <c r="S89" s="45">
        <v>137376</v>
      </c>
      <c r="T89" s="42"/>
      <c r="U89" s="21"/>
      <c r="V89" s="44"/>
    </row>
    <row r="90" spans="1:22" ht="28.5" x14ac:dyDescent="0.2">
      <c r="A90" s="22">
        <v>50</v>
      </c>
      <c r="B90" s="23">
        <v>604</v>
      </c>
      <c r="C90" s="23">
        <v>16</v>
      </c>
      <c r="D90" s="23">
        <v>43</v>
      </c>
      <c r="E90" s="23">
        <v>21</v>
      </c>
      <c r="F90" s="23">
        <v>0</v>
      </c>
      <c r="G90" s="23">
        <v>51</v>
      </c>
      <c r="H90" s="24" t="s">
        <v>3</v>
      </c>
      <c r="I90" s="25">
        <v>3204330468</v>
      </c>
      <c r="J90" s="26">
        <v>2062189226</v>
      </c>
      <c r="K90" s="26">
        <v>1763172693</v>
      </c>
      <c r="L90" s="26">
        <v>10783059613</v>
      </c>
      <c r="M90" s="27">
        <f t="shared" si="12"/>
        <v>17812752000</v>
      </c>
      <c r="N90" s="28">
        <f t="shared" si="13"/>
        <v>0.17988969183425446</v>
      </c>
      <c r="O90" s="29">
        <f t="shared" si="14"/>
        <v>0.11577038887646333</v>
      </c>
      <c r="P90" s="29">
        <f t="shared" si="15"/>
        <v>9.8983733282762817E-2</v>
      </c>
      <c r="Q90" s="29">
        <f t="shared" si="16"/>
        <v>0.60535618600651941</v>
      </c>
      <c r="R90" s="30">
        <f t="shared" si="17"/>
        <v>1</v>
      </c>
      <c r="S90" s="45">
        <v>152317</v>
      </c>
      <c r="T90" s="42"/>
      <c r="U90" s="21"/>
      <c r="V90" s="44"/>
    </row>
    <row r="91" spans="1:22" ht="28.5" x14ac:dyDescent="0.2">
      <c r="A91" s="22">
        <v>50</v>
      </c>
      <c r="B91" s="23">
        <v>604</v>
      </c>
      <c r="C91" s="23">
        <v>62</v>
      </c>
      <c r="D91" s="23">
        <v>45</v>
      </c>
      <c r="E91" s="23">
        <v>23</v>
      </c>
      <c r="F91" s="23">
        <v>0</v>
      </c>
      <c r="G91" s="23">
        <v>51</v>
      </c>
      <c r="H91" s="24" t="s">
        <v>21</v>
      </c>
      <c r="I91" s="25">
        <v>227015974</v>
      </c>
      <c r="J91" s="26">
        <v>97638493</v>
      </c>
      <c r="K91" s="26">
        <v>83480954</v>
      </c>
      <c r="L91" s="26">
        <v>510545625</v>
      </c>
      <c r="M91" s="27">
        <f t="shared" si="12"/>
        <v>918681046</v>
      </c>
      <c r="N91" s="28">
        <f t="shared" si="13"/>
        <v>0.24711076274888119</v>
      </c>
      <c r="O91" s="29">
        <f t="shared" si="14"/>
        <v>0.10628116627106292</v>
      </c>
      <c r="P91" s="29">
        <f t="shared" si="15"/>
        <v>9.0870443407406493E-2</v>
      </c>
      <c r="Q91" s="29">
        <f t="shared" si="16"/>
        <v>0.55573762757264944</v>
      </c>
      <c r="R91" s="30">
        <f t="shared" si="17"/>
        <v>1</v>
      </c>
      <c r="S91" s="45">
        <v>121469</v>
      </c>
      <c r="T91" s="42"/>
      <c r="U91" s="21"/>
      <c r="V91" s="44"/>
    </row>
    <row r="92" spans="1:22" ht="15" x14ac:dyDescent="0.2">
      <c r="A92" s="22">
        <v>50</v>
      </c>
      <c r="B92" s="23">
        <v>604</v>
      </c>
      <c r="C92" s="23">
        <v>62</v>
      </c>
      <c r="D92" s="23">
        <v>49</v>
      </c>
      <c r="E92" s="23">
        <v>86</v>
      </c>
      <c r="F92" s="23">
        <v>0</v>
      </c>
      <c r="G92" s="23">
        <v>51</v>
      </c>
      <c r="H92" s="24" t="s">
        <v>22</v>
      </c>
      <c r="I92" s="25">
        <v>183882944</v>
      </c>
      <c r="J92" s="26">
        <v>223015268</v>
      </c>
      <c r="K92" s="26">
        <v>190678166</v>
      </c>
      <c r="L92" s="26">
        <v>1166133045</v>
      </c>
      <c r="M92" s="27">
        <f t="shared" si="12"/>
        <v>1763709423</v>
      </c>
      <c r="N92" s="28">
        <f t="shared" si="13"/>
        <v>0.1042592059678529</v>
      </c>
      <c r="O92" s="29">
        <f t="shared" si="14"/>
        <v>0.12644671797503915</v>
      </c>
      <c r="P92" s="29">
        <f t="shared" si="15"/>
        <v>0.10811200729180433</v>
      </c>
      <c r="Q92" s="29">
        <f t="shared" si="16"/>
        <v>0.66118206876530361</v>
      </c>
      <c r="R92" s="30">
        <f t="shared" si="17"/>
        <v>1</v>
      </c>
      <c r="S92" s="45">
        <v>152312</v>
      </c>
      <c r="T92" s="42"/>
      <c r="U92" s="21"/>
      <c r="V92" s="44"/>
    </row>
    <row r="93" spans="1:22" ht="28.5" x14ac:dyDescent="0.2">
      <c r="A93" s="22">
        <v>50</v>
      </c>
      <c r="B93" s="23">
        <v>604</v>
      </c>
      <c r="C93" s="23">
        <v>62</v>
      </c>
      <c r="D93" s="23">
        <v>49</v>
      </c>
      <c r="E93" s="23">
        <v>87</v>
      </c>
      <c r="F93" s="23">
        <v>0</v>
      </c>
      <c r="G93" s="23">
        <v>51</v>
      </c>
      <c r="H93" s="24" t="s">
        <v>23</v>
      </c>
      <c r="I93" s="25">
        <v>183882939</v>
      </c>
      <c r="J93" s="26">
        <v>223015273</v>
      </c>
      <c r="K93" s="26">
        <v>190678156</v>
      </c>
      <c r="L93" s="26">
        <v>1166133036</v>
      </c>
      <c r="M93" s="27">
        <f t="shared" si="12"/>
        <v>1763709404</v>
      </c>
      <c r="N93" s="28">
        <f t="shared" si="13"/>
        <v>0.1042592042560771</v>
      </c>
      <c r="O93" s="29">
        <f t="shared" si="14"/>
        <v>0.12644672217215211</v>
      </c>
      <c r="P93" s="29">
        <f t="shared" si="15"/>
        <v>0.10811200278659965</v>
      </c>
      <c r="Q93" s="29">
        <f t="shared" si="16"/>
        <v>0.66118207078517111</v>
      </c>
      <c r="R93" s="30">
        <f t="shared" si="17"/>
        <v>1</v>
      </c>
      <c r="S93" s="45">
        <v>152313</v>
      </c>
      <c r="T93" s="42"/>
      <c r="U93" s="21"/>
      <c r="V93" s="44"/>
    </row>
    <row r="94" spans="1:22" ht="15" x14ac:dyDescent="0.2">
      <c r="A94" s="22">
        <v>50</v>
      </c>
      <c r="B94" s="23">
        <v>604</v>
      </c>
      <c r="C94" s="23">
        <v>62</v>
      </c>
      <c r="D94" s="23">
        <v>49</v>
      </c>
      <c r="E94" s="23">
        <v>88</v>
      </c>
      <c r="F94" s="23">
        <v>0</v>
      </c>
      <c r="G94" s="23">
        <v>51</v>
      </c>
      <c r="H94" s="24" t="s">
        <v>24</v>
      </c>
      <c r="I94" s="25">
        <v>183882939</v>
      </c>
      <c r="J94" s="26">
        <v>223015273</v>
      </c>
      <c r="K94" s="26">
        <v>190678156</v>
      </c>
      <c r="L94" s="26">
        <v>1166133036</v>
      </c>
      <c r="M94" s="27">
        <f t="shared" si="12"/>
        <v>1763709404</v>
      </c>
      <c r="N94" s="28">
        <f t="shared" si="13"/>
        <v>0.1042592042560771</v>
      </c>
      <c r="O94" s="29">
        <f t="shared" si="14"/>
        <v>0.12644672217215211</v>
      </c>
      <c r="P94" s="29">
        <f t="shared" si="15"/>
        <v>0.10811200278659965</v>
      </c>
      <c r="Q94" s="29">
        <f t="shared" si="16"/>
        <v>0.66118207078517111</v>
      </c>
      <c r="R94" s="30">
        <f t="shared" si="17"/>
        <v>1</v>
      </c>
      <c r="S94" s="45">
        <v>152314</v>
      </c>
      <c r="T94" s="42"/>
      <c r="U94" s="21"/>
      <c r="V94" s="44"/>
    </row>
    <row r="95" spans="1:22" ht="42.75" x14ac:dyDescent="0.2">
      <c r="A95" s="22">
        <v>50</v>
      </c>
      <c r="B95" s="23">
        <v>604</v>
      </c>
      <c r="C95" s="23">
        <v>63</v>
      </c>
      <c r="D95" s="23">
        <v>50</v>
      </c>
      <c r="E95" s="23">
        <v>16</v>
      </c>
      <c r="F95" s="23">
        <v>0</v>
      </c>
      <c r="G95" s="23">
        <v>51</v>
      </c>
      <c r="H95" s="24" t="s">
        <v>25</v>
      </c>
      <c r="I95" s="25">
        <v>1005215580</v>
      </c>
      <c r="J95" s="26">
        <v>1627862965</v>
      </c>
      <c r="K95" s="26">
        <v>1391823549</v>
      </c>
      <c r="L95" s="26">
        <v>8511994521</v>
      </c>
      <c r="M95" s="27">
        <f t="shared" si="12"/>
        <v>12536896615</v>
      </c>
      <c r="N95" s="28">
        <f t="shared" si="13"/>
        <v>8.0180575055336378E-2</v>
      </c>
      <c r="O95" s="29">
        <f t="shared" si="14"/>
        <v>0.12984576765611303</v>
      </c>
      <c r="P95" s="29">
        <f t="shared" si="15"/>
        <v>0.11101818829188774</v>
      </c>
      <c r="Q95" s="29">
        <f t="shared" si="16"/>
        <v>0.67895546899666281</v>
      </c>
      <c r="R95" s="30">
        <f t="shared" si="17"/>
        <v>1</v>
      </c>
      <c r="S95" s="45">
        <v>147842</v>
      </c>
      <c r="T95" s="42"/>
      <c r="U95" s="21"/>
      <c r="V95" s="44"/>
    </row>
    <row r="96" spans="1:22" ht="15" x14ac:dyDescent="0.2">
      <c r="A96" s="22">
        <v>80</v>
      </c>
      <c r="B96" s="23">
        <v>906</v>
      </c>
      <c r="C96" s="23">
        <v>56</v>
      </c>
      <c r="D96" s="23">
        <v>0</v>
      </c>
      <c r="E96" s="23">
        <v>47</v>
      </c>
      <c r="F96" s="23">
        <v>0</v>
      </c>
      <c r="G96" s="23">
        <v>51</v>
      </c>
      <c r="H96" s="24" t="s">
        <v>93</v>
      </c>
      <c r="I96" s="25">
        <v>318067200</v>
      </c>
      <c r="J96" s="26">
        <v>397584000</v>
      </c>
      <c r="K96" s="26">
        <v>79516800</v>
      </c>
      <c r="L96" s="26">
        <v>0</v>
      </c>
      <c r="M96" s="27">
        <f t="shared" si="12"/>
        <v>795168000</v>
      </c>
      <c r="N96" s="28">
        <f t="shared" si="13"/>
        <v>0.4</v>
      </c>
      <c r="O96" s="29">
        <f t="shared" si="14"/>
        <v>0.5</v>
      </c>
      <c r="P96" s="29">
        <f t="shared" si="15"/>
        <v>0.1</v>
      </c>
      <c r="Q96" s="29">
        <f t="shared" si="16"/>
        <v>0</v>
      </c>
      <c r="R96" s="30">
        <f t="shared" si="17"/>
        <v>1</v>
      </c>
      <c r="S96" s="45">
        <v>149902</v>
      </c>
      <c r="T96" s="42"/>
      <c r="U96" s="21"/>
      <c r="V96" s="44"/>
    </row>
    <row r="97" spans="1:24" ht="15" x14ac:dyDescent="0.2">
      <c r="A97" s="22">
        <v>80</v>
      </c>
      <c r="B97" s="23">
        <v>906</v>
      </c>
      <c r="C97" s="23">
        <v>56</v>
      </c>
      <c r="D97" s="23">
        <v>1</v>
      </c>
      <c r="E97" s="23">
        <v>60</v>
      </c>
      <c r="F97" s="23">
        <v>0</v>
      </c>
      <c r="G97" s="23">
        <v>51</v>
      </c>
      <c r="H97" s="24" t="s">
        <v>82</v>
      </c>
      <c r="I97" s="25">
        <v>97316513</v>
      </c>
      <c r="J97" s="26">
        <v>389266050</v>
      </c>
      <c r="K97" s="26">
        <v>486582563</v>
      </c>
      <c r="L97" s="26">
        <v>0</v>
      </c>
      <c r="M97" s="27">
        <f t="shared" si="12"/>
        <v>973165126</v>
      </c>
      <c r="N97" s="28">
        <f t="shared" si="13"/>
        <v>0.10000000041102994</v>
      </c>
      <c r="O97" s="29">
        <f t="shared" si="14"/>
        <v>0.39999999958897009</v>
      </c>
      <c r="P97" s="29">
        <f t="shared" si="15"/>
        <v>0.5</v>
      </c>
      <c r="Q97" s="29">
        <f t="shared" si="16"/>
        <v>0</v>
      </c>
      <c r="R97" s="30">
        <f t="shared" si="17"/>
        <v>1</v>
      </c>
      <c r="S97" s="45">
        <v>134382</v>
      </c>
      <c r="T97" s="42"/>
      <c r="U97" s="21"/>
      <c r="V97" s="44"/>
    </row>
    <row r="98" spans="1:24" ht="15" x14ac:dyDescent="0.2">
      <c r="A98" s="22">
        <v>80</v>
      </c>
      <c r="B98" s="23">
        <v>906</v>
      </c>
      <c r="C98" s="23">
        <v>56</v>
      </c>
      <c r="D98" s="23">
        <v>1</v>
      </c>
      <c r="E98" s="23">
        <v>62</v>
      </c>
      <c r="F98" s="23">
        <v>0</v>
      </c>
      <c r="G98" s="23">
        <v>51</v>
      </c>
      <c r="H98" s="24" t="s">
        <v>81</v>
      </c>
      <c r="I98" s="25">
        <v>32087655</v>
      </c>
      <c r="J98" s="26">
        <v>128350618</v>
      </c>
      <c r="K98" s="26">
        <v>0</v>
      </c>
      <c r="L98" s="26">
        <v>0</v>
      </c>
      <c r="M98" s="27">
        <f t="shared" ref="M98:M110" si="18">+SUM(I98:L98)</f>
        <v>160438273</v>
      </c>
      <c r="N98" s="28">
        <f t="shared" ref="N98:N110" si="19">+I98/$M98</f>
        <v>0.20000000249317068</v>
      </c>
      <c r="O98" s="29">
        <f t="shared" ref="O98:O110" si="20">+J98/$M98</f>
        <v>0.79999999750682926</v>
      </c>
      <c r="P98" s="29">
        <f t="shared" ref="P98:P110" si="21">+K98/$M98</f>
        <v>0</v>
      </c>
      <c r="Q98" s="29">
        <f t="shared" ref="Q98:Q110" si="22">+L98/$M98</f>
        <v>0</v>
      </c>
      <c r="R98" s="30">
        <f t="shared" ref="R98:R110" si="23">+M98/$M98</f>
        <v>1</v>
      </c>
      <c r="S98" s="45">
        <v>149914</v>
      </c>
      <c r="T98" s="42"/>
      <c r="U98" s="21"/>
      <c r="V98" s="44"/>
    </row>
    <row r="99" spans="1:24" ht="28.5" x14ac:dyDescent="0.2">
      <c r="A99" s="22">
        <v>80</v>
      </c>
      <c r="B99" s="23">
        <v>906</v>
      </c>
      <c r="C99" s="23">
        <v>56</v>
      </c>
      <c r="D99" s="23">
        <v>1</v>
      </c>
      <c r="E99" s="23">
        <v>65</v>
      </c>
      <c r="F99" s="23">
        <v>0</v>
      </c>
      <c r="G99" s="23">
        <v>51</v>
      </c>
      <c r="H99" s="24" t="s">
        <v>86</v>
      </c>
      <c r="I99" s="25">
        <v>53952727</v>
      </c>
      <c r="J99" s="26">
        <v>125889696</v>
      </c>
      <c r="K99" s="26">
        <v>0</v>
      </c>
      <c r="L99" s="26">
        <v>0</v>
      </c>
      <c r="M99" s="27">
        <f t="shared" si="18"/>
        <v>179842423</v>
      </c>
      <c r="N99" s="28">
        <f t="shared" si="19"/>
        <v>0.30000000055604231</v>
      </c>
      <c r="O99" s="29">
        <f t="shared" si="20"/>
        <v>0.69999999944395763</v>
      </c>
      <c r="P99" s="29">
        <f t="shared" si="21"/>
        <v>0</v>
      </c>
      <c r="Q99" s="29">
        <f t="shared" si="22"/>
        <v>0</v>
      </c>
      <c r="R99" s="30">
        <f t="shared" si="23"/>
        <v>1</v>
      </c>
      <c r="S99" s="45">
        <v>146950</v>
      </c>
      <c r="T99" s="42"/>
      <c r="U99" s="21"/>
      <c r="V99" s="44"/>
    </row>
    <row r="100" spans="1:24" ht="15" x14ac:dyDescent="0.2">
      <c r="A100" s="22">
        <v>80</v>
      </c>
      <c r="B100" s="23">
        <v>919</v>
      </c>
      <c r="C100" s="23">
        <v>17</v>
      </c>
      <c r="D100" s="23">
        <v>0</v>
      </c>
      <c r="E100" s="23">
        <v>81</v>
      </c>
      <c r="F100" s="23">
        <v>0</v>
      </c>
      <c r="G100" s="23">
        <v>51</v>
      </c>
      <c r="H100" s="24" t="s">
        <v>106</v>
      </c>
      <c r="I100" s="25">
        <v>1027000000</v>
      </c>
      <c r="J100" s="26">
        <v>259000000</v>
      </c>
      <c r="K100" s="26">
        <v>527000000</v>
      </c>
      <c r="L100" s="26">
        <v>0</v>
      </c>
      <c r="M100" s="27">
        <f t="shared" si="18"/>
        <v>1813000000</v>
      </c>
      <c r="N100" s="28">
        <f t="shared" si="19"/>
        <v>0.56646442360728078</v>
      </c>
      <c r="O100" s="29">
        <f t="shared" si="20"/>
        <v>0.14285714285714285</v>
      </c>
      <c r="P100" s="29">
        <f t="shared" si="21"/>
        <v>0.29067843353557637</v>
      </c>
      <c r="Q100" s="29">
        <f t="shared" si="22"/>
        <v>0</v>
      </c>
      <c r="R100" s="30">
        <f t="shared" si="23"/>
        <v>1</v>
      </c>
      <c r="S100" s="45">
        <v>151828</v>
      </c>
      <c r="T100" s="42"/>
      <c r="U100" s="21"/>
      <c r="V100" s="44"/>
    </row>
    <row r="101" spans="1:24" ht="28.5" x14ac:dyDescent="0.2">
      <c r="A101" s="22">
        <v>80</v>
      </c>
      <c r="B101" s="23">
        <v>919</v>
      </c>
      <c r="C101" s="23">
        <v>19</v>
      </c>
      <c r="D101" s="23">
        <v>0</v>
      </c>
      <c r="E101" s="23">
        <v>44</v>
      </c>
      <c r="F101" s="23">
        <v>0</v>
      </c>
      <c r="G101" s="23">
        <v>51</v>
      </c>
      <c r="H101" s="24" t="s">
        <v>85</v>
      </c>
      <c r="I101" s="25">
        <v>10000000</v>
      </c>
      <c r="J101" s="26">
        <v>1230000000</v>
      </c>
      <c r="K101" s="26">
        <v>0</v>
      </c>
      <c r="L101" s="26">
        <v>0</v>
      </c>
      <c r="M101" s="27">
        <f t="shared" si="18"/>
        <v>1240000000</v>
      </c>
      <c r="N101" s="28">
        <f t="shared" si="19"/>
        <v>8.0645161290322578E-3</v>
      </c>
      <c r="O101" s="29">
        <f t="shared" si="20"/>
        <v>0.99193548387096775</v>
      </c>
      <c r="P101" s="29">
        <f t="shared" si="21"/>
        <v>0</v>
      </c>
      <c r="Q101" s="29">
        <f t="shared" si="22"/>
        <v>0</v>
      </c>
      <c r="R101" s="30">
        <f t="shared" si="23"/>
        <v>1</v>
      </c>
      <c r="S101" s="45">
        <v>151806</v>
      </c>
      <c r="T101" s="42"/>
      <c r="U101" s="21"/>
      <c r="V101" s="44"/>
    </row>
    <row r="102" spans="1:24" ht="15" x14ac:dyDescent="0.2">
      <c r="A102" s="22">
        <v>88</v>
      </c>
      <c r="B102" s="23">
        <v>116</v>
      </c>
      <c r="C102" s="23">
        <v>25</v>
      </c>
      <c r="D102" s="23">
        <v>0</v>
      </c>
      <c r="E102" s="23">
        <v>7</v>
      </c>
      <c r="F102" s="23">
        <v>0</v>
      </c>
      <c r="G102" s="23">
        <v>51</v>
      </c>
      <c r="H102" s="24" t="s">
        <v>53</v>
      </c>
      <c r="I102" s="25">
        <v>200000000</v>
      </c>
      <c r="J102" s="26">
        <v>100000000</v>
      </c>
      <c r="K102" s="26">
        <v>0</v>
      </c>
      <c r="L102" s="26">
        <v>0</v>
      </c>
      <c r="M102" s="27">
        <f t="shared" si="18"/>
        <v>300000000</v>
      </c>
      <c r="N102" s="28">
        <f t="shared" si="19"/>
        <v>0.66666666666666663</v>
      </c>
      <c r="O102" s="29">
        <f t="shared" si="20"/>
        <v>0.33333333333333331</v>
      </c>
      <c r="P102" s="29">
        <f t="shared" si="21"/>
        <v>0</v>
      </c>
      <c r="Q102" s="29">
        <f t="shared" si="22"/>
        <v>0</v>
      </c>
      <c r="R102" s="30">
        <f t="shared" si="23"/>
        <v>1</v>
      </c>
      <c r="S102" s="45">
        <v>152790</v>
      </c>
      <c r="T102" s="42"/>
      <c r="U102" s="21"/>
      <c r="V102" s="44"/>
    </row>
    <row r="103" spans="1:24" ht="28.5" x14ac:dyDescent="0.2">
      <c r="A103" s="22">
        <v>88</v>
      </c>
      <c r="B103" s="23">
        <v>850</v>
      </c>
      <c r="C103" s="23">
        <v>1</v>
      </c>
      <c r="D103" s="23">
        <v>1</v>
      </c>
      <c r="E103" s="23">
        <v>36</v>
      </c>
      <c r="F103" s="23">
        <v>0</v>
      </c>
      <c r="G103" s="23">
        <v>51</v>
      </c>
      <c r="H103" s="24" t="s">
        <v>83</v>
      </c>
      <c r="I103" s="25">
        <v>39719262</v>
      </c>
      <c r="J103" s="26">
        <v>372030738</v>
      </c>
      <c r="K103" s="26">
        <v>0</v>
      </c>
      <c r="L103" s="26">
        <v>0</v>
      </c>
      <c r="M103" s="27">
        <f t="shared" si="18"/>
        <v>411750000</v>
      </c>
      <c r="N103" s="28">
        <f t="shared" si="19"/>
        <v>9.6464510018214933E-2</v>
      </c>
      <c r="O103" s="29">
        <f t="shared" si="20"/>
        <v>0.90353548998178501</v>
      </c>
      <c r="P103" s="29">
        <f t="shared" si="21"/>
        <v>0</v>
      </c>
      <c r="Q103" s="29">
        <f t="shared" si="22"/>
        <v>0</v>
      </c>
      <c r="R103" s="30">
        <f t="shared" si="23"/>
        <v>1</v>
      </c>
      <c r="S103" s="45">
        <v>133236</v>
      </c>
      <c r="T103" s="42"/>
      <c r="U103" s="21"/>
      <c r="V103" s="44"/>
    </row>
    <row r="104" spans="1:24" ht="15" x14ac:dyDescent="0.2">
      <c r="A104" s="22">
        <v>88</v>
      </c>
      <c r="B104" s="23">
        <v>850</v>
      </c>
      <c r="C104" s="23">
        <v>1</v>
      </c>
      <c r="D104" s="23">
        <v>1</v>
      </c>
      <c r="E104" s="23">
        <v>58</v>
      </c>
      <c r="F104" s="23">
        <v>0</v>
      </c>
      <c r="G104" s="23">
        <v>51</v>
      </c>
      <c r="H104" s="24" t="s">
        <v>27</v>
      </c>
      <c r="I104" s="25">
        <v>16541996</v>
      </c>
      <c r="J104" s="26">
        <v>336419697</v>
      </c>
      <c r="K104" s="26">
        <v>0</v>
      </c>
      <c r="L104" s="26">
        <v>0</v>
      </c>
      <c r="M104" s="27">
        <f t="shared" si="18"/>
        <v>352961693</v>
      </c>
      <c r="N104" s="28">
        <f t="shared" si="19"/>
        <v>4.6866264322910529E-2</v>
      </c>
      <c r="O104" s="29">
        <f t="shared" si="20"/>
        <v>0.95313373567708948</v>
      </c>
      <c r="P104" s="29">
        <f t="shared" si="21"/>
        <v>0</v>
      </c>
      <c r="Q104" s="29">
        <f t="shared" si="22"/>
        <v>0</v>
      </c>
      <c r="R104" s="30">
        <f t="shared" si="23"/>
        <v>1</v>
      </c>
      <c r="S104" s="45">
        <v>151855</v>
      </c>
      <c r="T104" s="42"/>
      <c r="U104" s="21"/>
      <c r="V104" s="44"/>
    </row>
    <row r="105" spans="1:24" ht="15" x14ac:dyDescent="0.2">
      <c r="A105" s="22">
        <v>88</v>
      </c>
      <c r="B105" s="23">
        <v>850</v>
      </c>
      <c r="C105" s="23">
        <v>1</v>
      </c>
      <c r="D105" s="23">
        <v>1</v>
      </c>
      <c r="E105" s="23">
        <v>63</v>
      </c>
      <c r="F105" s="23">
        <v>0</v>
      </c>
      <c r="G105" s="23">
        <v>51</v>
      </c>
      <c r="H105" s="24" t="s">
        <v>87</v>
      </c>
      <c r="I105" s="25">
        <v>34958522</v>
      </c>
      <c r="J105" s="26">
        <v>327439228</v>
      </c>
      <c r="K105" s="26">
        <v>0</v>
      </c>
      <c r="L105" s="26">
        <v>0</v>
      </c>
      <c r="M105" s="27">
        <f t="shared" si="18"/>
        <v>362397750</v>
      </c>
      <c r="N105" s="28">
        <f t="shared" si="19"/>
        <v>9.6464511713993811E-2</v>
      </c>
      <c r="O105" s="29">
        <f t="shared" si="20"/>
        <v>0.90353548828600616</v>
      </c>
      <c r="P105" s="29">
        <f t="shared" si="21"/>
        <v>0</v>
      </c>
      <c r="Q105" s="29">
        <f t="shared" si="22"/>
        <v>0</v>
      </c>
      <c r="R105" s="30">
        <f t="shared" si="23"/>
        <v>1</v>
      </c>
      <c r="S105" s="45">
        <v>151921</v>
      </c>
      <c r="T105" s="42"/>
      <c r="U105" s="21"/>
      <c r="V105" s="44"/>
    </row>
    <row r="106" spans="1:24" ht="15" x14ac:dyDescent="0.2">
      <c r="A106" s="22">
        <v>88</v>
      </c>
      <c r="B106" s="23">
        <v>850</v>
      </c>
      <c r="C106" s="23">
        <v>1</v>
      </c>
      <c r="D106" s="23">
        <v>1</v>
      </c>
      <c r="E106" s="23">
        <v>64</v>
      </c>
      <c r="F106" s="23">
        <v>0</v>
      </c>
      <c r="G106" s="23">
        <v>51</v>
      </c>
      <c r="H106" s="24" t="s">
        <v>88</v>
      </c>
      <c r="I106" s="25">
        <v>16534092</v>
      </c>
      <c r="J106" s="26">
        <v>319949398</v>
      </c>
      <c r="K106" s="26">
        <v>0</v>
      </c>
      <c r="L106" s="26">
        <v>0</v>
      </c>
      <c r="M106" s="27">
        <f t="shared" si="18"/>
        <v>336483490</v>
      </c>
      <c r="N106" s="28">
        <f t="shared" si="19"/>
        <v>4.9137899752525749E-2</v>
      </c>
      <c r="O106" s="29">
        <f t="shared" si="20"/>
        <v>0.95086210024747431</v>
      </c>
      <c r="P106" s="29">
        <f t="shared" si="21"/>
        <v>0</v>
      </c>
      <c r="Q106" s="29">
        <f t="shared" si="22"/>
        <v>0</v>
      </c>
      <c r="R106" s="30">
        <f t="shared" si="23"/>
        <v>1</v>
      </c>
      <c r="S106" s="45">
        <v>151922</v>
      </c>
      <c r="T106" s="42"/>
      <c r="U106" s="21"/>
      <c r="V106" s="44"/>
    </row>
    <row r="107" spans="1:24" ht="15" x14ac:dyDescent="0.2">
      <c r="A107" s="22">
        <v>88</v>
      </c>
      <c r="B107" s="23">
        <v>850</v>
      </c>
      <c r="C107" s="23">
        <v>1</v>
      </c>
      <c r="D107" s="23">
        <v>1</v>
      </c>
      <c r="E107" s="23">
        <v>65</v>
      </c>
      <c r="F107" s="23">
        <v>0</v>
      </c>
      <c r="G107" s="23">
        <v>51</v>
      </c>
      <c r="H107" s="24" t="s">
        <v>89</v>
      </c>
      <c r="I107" s="25">
        <v>25763267</v>
      </c>
      <c r="J107" s="26">
        <v>241311818</v>
      </c>
      <c r="K107" s="26">
        <v>0</v>
      </c>
      <c r="L107" s="26">
        <v>0</v>
      </c>
      <c r="M107" s="27">
        <f t="shared" si="18"/>
        <v>267075085</v>
      </c>
      <c r="N107" s="28">
        <f t="shared" si="19"/>
        <v>9.64645092221912E-2</v>
      </c>
      <c r="O107" s="29">
        <f t="shared" si="20"/>
        <v>0.90353549077780881</v>
      </c>
      <c r="P107" s="29">
        <f t="shared" si="21"/>
        <v>0</v>
      </c>
      <c r="Q107" s="29">
        <f t="shared" si="22"/>
        <v>0</v>
      </c>
      <c r="R107" s="30">
        <f t="shared" si="23"/>
        <v>1</v>
      </c>
      <c r="S107" s="45">
        <v>151923</v>
      </c>
      <c r="T107" s="42"/>
      <c r="U107" s="21"/>
      <c r="V107" s="44"/>
    </row>
    <row r="108" spans="1:24" ht="15" x14ac:dyDescent="0.2">
      <c r="A108" s="22">
        <v>88</v>
      </c>
      <c r="B108" s="23">
        <v>850</v>
      </c>
      <c r="C108" s="23">
        <v>1</v>
      </c>
      <c r="D108" s="23">
        <v>1</v>
      </c>
      <c r="E108" s="23">
        <v>66</v>
      </c>
      <c r="F108" s="23">
        <v>0</v>
      </c>
      <c r="G108" s="23">
        <v>51</v>
      </c>
      <c r="H108" s="24" t="s">
        <v>90</v>
      </c>
      <c r="I108" s="25">
        <v>27961704</v>
      </c>
      <c r="J108" s="26">
        <v>261903496</v>
      </c>
      <c r="K108" s="26">
        <v>0</v>
      </c>
      <c r="L108" s="26">
        <v>0</v>
      </c>
      <c r="M108" s="27">
        <f t="shared" si="18"/>
        <v>289865200</v>
      </c>
      <c r="N108" s="28">
        <f t="shared" si="19"/>
        <v>9.6464508330078941E-2</v>
      </c>
      <c r="O108" s="29">
        <f t="shared" si="20"/>
        <v>0.90353549166992109</v>
      </c>
      <c r="P108" s="29">
        <f t="shared" si="21"/>
        <v>0</v>
      </c>
      <c r="Q108" s="29">
        <f t="shared" si="22"/>
        <v>0</v>
      </c>
      <c r="R108" s="30">
        <f t="shared" si="23"/>
        <v>1</v>
      </c>
      <c r="S108" s="45">
        <v>151927</v>
      </c>
      <c r="T108" s="42"/>
      <c r="U108" s="21"/>
      <c r="V108" s="44"/>
    </row>
    <row r="109" spans="1:24" ht="15" x14ac:dyDescent="0.2">
      <c r="A109" s="22">
        <v>88</v>
      </c>
      <c r="B109" s="23">
        <v>850</v>
      </c>
      <c r="C109" s="23">
        <v>1</v>
      </c>
      <c r="D109" s="23">
        <v>1</v>
      </c>
      <c r="E109" s="23">
        <v>67</v>
      </c>
      <c r="F109" s="23">
        <v>0</v>
      </c>
      <c r="G109" s="23">
        <v>51</v>
      </c>
      <c r="H109" s="24" t="s">
        <v>91</v>
      </c>
      <c r="I109" s="25">
        <v>28939953</v>
      </c>
      <c r="J109" s="26">
        <v>271060047</v>
      </c>
      <c r="K109" s="26">
        <v>0</v>
      </c>
      <c r="L109" s="26">
        <v>0</v>
      </c>
      <c r="M109" s="27">
        <f t="shared" si="18"/>
        <v>300000000</v>
      </c>
      <c r="N109" s="28">
        <f t="shared" si="19"/>
        <v>9.6466510000000005E-2</v>
      </c>
      <c r="O109" s="29">
        <f t="shared" si="20"/>
        <v>0.90353349000000005</v>
      </c>
      <c r="P109" s="29">
        <f t="shared" si="21"/>
        <v>0</v>
      </c>
      <c r="Q109" s="29">
        <f t="shared" si="22"/>
        <v>0</v>
      </c>
      <c r="R109" s="30">
        <f t="shared" si="23"/>
        <v>1</v>
      </c>
      <c r="S109" s="45">
        <v>151930</v>
      </c>
      <c r="T109" s="42"/>
      <c r="U109" s="21"/>
      <c r="V109" s="44"/>
    </row>
    <row r="110" spans="1:24" ht="15.75" thickBot="1" x14ac:dyDescent="0.25">
      <c r="A110" s="22">
        <v>88</v>
      </c>
      <c r="B110" s="23">
        <v>850</v>
      </c>
      <c r="C110" s="23">
        <v>1</v>
      </c>
      <c r="D110" s="23">
        <v>1</v>
      </c>
      <c r="E110" s="23">
        <v>68</v>
      </c>
      <c r="F110" s="23">
        <v>0</v>
      </c>
      <c r="G110" s="23">
        <v>51</v>
      </c>
      <c r="H110" s="24" t="s">
        <v>92</v>
      </c>
      <c r="I110" s="25">
        <v>63666577</v>
      </c>
      <c r="J110" s="43">
        <v>596333423</v>
      </c>
      <c r="K110" s="26">
        <v>0</v>
      </c>
      <c r="L110" s="26">
        <v>0</v>
      </c>
      <c r="M110" s="27">
        <f t="shared" si="18"/>
        <v>660000000</v>
      </c>
      <c r="N110" s="31">
        <f t="shared" si="19"/>
        <v>9.6464510606060608E-2</v>
      </c>
      <c r="O110" s="32">
        <f t="shared" si="20"/>
        <v>0.90353548939393935</v>
      </c>
      <c r="P110" s="32">
        <f t="shared" si="21"/>
        <v>0</v>
      </c>
      <c r="Q110" s="32">
        <f t="shared" si="22"/>
        <v>0</v>
      </c>
      <c r="R110" s="33">
        <f t="shared" si="23"/>
        <v>1</v>
      </c>
      <c r="S110" s="45">
        <v>151931</v>
      </c>
      <c r="T110" s="42"/>
      <c r="U110" s="21"/>
      <c r="V110" s="44"/>
    </row>
    <row r="111" spans="1:24" s="34" customFormat="1" ht="15.75" customHeight="1" thickBot="1" x14ac:dyDescent="0.25">
      <c r="A111" s="127" t="s">
        <v>30</v>
      </c>
      <c r="B111" s="128"/>
      <c r="C111" s="128"/>
      <c r="D111" s="128"/>
      <c r="E111" s="128"/>
      <c r="F111" s="128"/>
      <c r="G111" s="128"/>
      <c r="H111" s="128"/>
      <c r="I111" s="47">
        <f>SUM(I9:I110)</f>
        <v>127552056131</v>
      </c>
      <c r="J111" s="35">
        <f>SUM(J9:J110)</f>
        <v>281429536978</v>
      </c>
      <c r="K111" s="35">
        <f>SUM(K9:K110)</f>
        <v>94373403063</v>
      </c>
      <c r="L111" s="35">
        <f>SUM(L9:L110)</f>
        <v>149318223796</v>
      </c>
      <c r="M111" s="36">
        <f>SUM(M9:M110)</f>
        <v>652673219968</v>
      </c>
      <c r="S111" s="46"/>
      <c r="W111" s="1"/>
      <c r="X111" s="1"/>
    </row>
    <row r="114" spans="9:24" x14ac:dyDescent="0.2">
      <c r="I114" s="40"/>
      <c r="J114" s="40"/>
      <c r="K114" s="40"/>
      <c r="L114" s="40"/>
    </row>
    <row r="120" spans="9:24" ht="15" x14ac:dyDescent="0.2">
      <c r="X120" s="34"/>
    </row>
    <row r="126" spans="9:24" ht="15" x14ac:dyDescent="0.2">
      <c r="W126" s="34"/>
    </row>
  </sheetData>
  <sortState ref="A9:AA117">
    <sortCondition ref="A9:A117"/>
    <sortCondition ref="B9:B117"/>
    <sortCondition ref="C9:C117"/>
    <sortCondition ref="D9:D117"/>
  </sortState>
  <mergeCells count="14">
    <mergeCell ref="H7:H8"/>
    <mergeCell ref="I7:M7"/>
    <mergeCell ref="N7:R7"/>
    <mergeCell ref="A111:H111"/>
    <mergeCell ref="A3:R3"/>
    <mergeCell ref="A4:R4"/>
    <mergeCell ref="A5:R5"/>
    <mergeCell ref="A6:R6"/>
    <mergeCell ref="A7:A8"/>
    <mergeCell ref="B7:B8"/>
    <mergeCell ref="C7:C8"/>
    <mergeCell ref="D7:D8"/>
    <mergeCell ref="E7:E8"/>
    <mergeCell ref="G7:G8"/>
  </mergeCells>
  <conditionalFormatting sqref="A3:A6">
    <cfRule type="cellIs" dxfId="2" priority="3" stopIfTrue="1" operator="equal">
      <formula>"NO"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fitToHeight="3" orientation="landscape" r:id="rId1"/>
  <ignoredErrors>
    <ignoredError sqref="I111:L111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showGridLines="0" view="pageBreakPreview" zoomScale="110" zoomScaleSheetLayoutView="110" workbookViewId="0"/>
  </sheetViews>
  <sheetFormatPr baseColWidth="10" defaultColWidth="11.42578125" defaultRowHeight="15" x14ac:dyDescent="0.25"/>
  <cols>
    <col min="1" max="1" width="4.85546875" style="95" customWidth="1"/>
    <col min="2" max="2" width="5.85546875" style="95" customWidth="1"/>
    <col min="3" max="3" width="5.28515625" style="95" customWidth="1"/>
    <col min="4" max="4" width="110.42578125" style="95" customWidth="1"/>
    <col min="5" max="9" width="16.28515625" style="95" customWidth="1"/>
    <col min="10" max="14" width="13.28515625" style="95" customWidth="1"/>
    <col min="15" max="16384" width="11.42578125" style="95"/>
  </cols>
  <sheetData>
    <row r="1" spans="1:14" x14ac:dyDescent="0.25">
      <c r="A1" s="90" t="s">
        <v>32</v>
      </c>
      <c r="B1" s="90"/>
      <c r="C1" s="90"/>
      <c r="D1" s="91"/>
      <c r="E1" s="92"/>
      <c r="F1" s="92"/>
      <c r="G1" s="92"/>
      <c r="H1" s="92"/>
      <c r="I1" s="92"/>
      <c r="J1" s="90"/>
      <c r="K1" s="90"/>
      <c r="L1" s="93"/>
      <c r="M1" s="66"/>
      <c r="N1" s="94" t="s">
        <v>200</v>
      </c>
    </row>
    <row r="2" spans="1:14" ht="15.75" thickBot="1" x14ac:dyDescent="0.3">
      <c r="A2" s="90"/>
      <c r="B2" s="90"/>
      <c r="C2" s="90"/>
      <c r="D2" s="91"/>
      <c r="E2" s="92"/>
      <c r="F2" s="92"/>
      <c r="G2" s="92"/>
      <c r="H2" s="92"/>
      <c r="I2" s="92"/>
      <c r="J2" s="90"/>
      <c r="K2" s="90"/>
      <c r="L2" s="93"/>
      <c r="M2" s="66"/>
      <c r="N2" s="66" t="s">
        <v>201</v>
      </c>
    </row>
    <row r="3" spans="1:14" s="102" customFormat="1" x14ac:dyDescent="0.25">
      <c r="A3" s="96" t="s">
        <v>32</v>
      </c>
      <c r="B3" s="97"/>
      <c r="C3" s="97"/>
      <c r="D3" s="98"/>
      <c r="E3" s="99"/>
      <c r="F3" s="99"/>
      <c r="G3" s="99"/>
      <c r="H3" s="99"/>
      <c r="I3" s="99"/>
      <c r="J3" s="97"/>
      <c r="K3" s="97"/>
      <c r="L3" s="100"/>
      <c r="M3" s="100"/>
      <c r="N3" s="101"/>
    </row>
    <row r="4" spans="1:14" s="102" customFormat="1" x14ac:dyDescent="0.25">
      <c r="A4" s="144" t="s">
        <v>215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6"/>
    </row>
    <row r="5" spans="1:14" s="102" customFormat="1" x14ac:dyDescent="0.25">
      <c r="A5" s="144" t="s">
        <v>28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/>
    </row>
    <row r="6" spans="1:14" s="102" customFormat="1" ht="15.75" thickBot="1" x14ac:dyDescent="0.3">
      <c r="A6" s="103"/>
      <c r="B6" s="104"/>
      <c r="C6" s="104"/>
      <c r="D6" s="105"/>
      <c r="E6" s="106"/>
      <c r="F6" s="106"/>
      <c r="G6" s="106"/>
      <c r="H6" s="106"/>
      <c r="I6" s="106"/>
      <c r="J6" s="104"/>
      <c r="K6" s="104"/>
      <c r="L6" s="37"/>
      <c r="M6" s="37"/>
      <c r="N6" s="107"/>
    </row>
    <row r="7" spans="1:14" s="108" customFormat="1" ht="52.5" customHeight="1" x14ac:dyDescent="0.25">
      <c r="A7" s="147" t="s">
        <v>202</v>
      </c>
      <c r="B7" s="149" t="s">
        <v>29</v>
      </c>
      <c r="C7" s="149" t="s">
        <v>35</v>
      </c>
      <c r="D7" s="151" t="s">
        <v>203</v>
      </c>
      <c r="E7" s="153" t="s">
        <v>204</v>
      </c>
      <c r="F7" s="154"/>
      <c r="G7" s="154"/>
      <c r="H7" s="154"/>
      <c r="I7" s="155"/>
      <c r="J7" s="156" t="s">
        <v>205</v>
      </c>
      <c r="K7" s="157"/>
      <c r="L7" s="157"/>
      <c r="M7" s="157"/>
      <c r="N7" s="158"/>
    </row>
    <row r="8" spans="1:14" s="89" customFormat="1" ht="41.25" customHeight="1" thickBot="1" x14ac:dyDescent="0.3">
      <c r="A8" s="148"/>
      <c r="B8" s="150"/>
      <c r="C8" s="150"/>
      <c r="D8" s="152"/>
      <c r="E8" s="83">
        <v>2026</v>
      </c>
      <c r="F8" s="83">
        <v>2027</v>
      </c>
      <c r="G8" s="83">
        <v>2028</v>
      </c>
      <c r="H8" s="84" t="s">
        <v>40</v>
      </c>
      <c r="I8" s="85" t="s">
        <v>30</v>
      </c>
      <c r="J8" s="83">
        <v>2026</v>
      </c>
      <c r="K8" s="86">
        <v>2027</v>
      </c>
      <c r="L8" s="86">
        <v>2028</v>
      </c>
      <c r="M8" s="87" t="s">
        <v>40</v>
      </c>
      <c r="N8" s="88" t="s">
        <v>30</v>
      </c>
    </row>
    <row r="9" spans="1:14" s="102" customFormat="1" x14ac:dyDescent="0.25">
      <c r="A9" s="70">
        <v>35</v>
      </c>
      <c r="B9" s="71">
        <v>307</v>
      </c>
      <c r="C9" s="72">
        <v>2</v>
      </c>
      <c r="D9" s="73" t="s">
        <v>210</v>
      </c>
      <c r="E9" s="74">
        <v>1347000000</v>
      </c>
      <c r="F9" s="74">
        <v>1077600000</v>
      </c>
      <c r="G9" s="75">
        <v>269400000</v>
      </c>
      <c r="H9" s="76">
        <v>0</v>
      </c>
      <c r="I9" s="77">
        <f t="shared" ref="I9:I17" si="0">SUM(E9:H9)</f>
        <v>2694000000</v>
      </c>
      <c r="J9" s="78">
        <f t="shared" ref="J9:J17" si="1">+E9/$I9</f>
        <v>0.5</v>
      </c>
      <c r="K9" s="79">
        <f t="shared" ref="K9:K17" si="2">+F9/$I9</f>
        <v>0.4</v>
      </c>
      <c r="L9" s="79">
        <f t="shared" ref="L9:L17" si="3">+G9/$I9</f>
        <v>0.1</v>
      </c>
      <c r="M9" s="79">
        <f t="shared" ref="M9:M17" si="4">+H9/$I9</f>
        <v>0</v>
      </c>
      <c r="N9" s="80">
        <f t="shared" ref="N9:N17" si="5">+I9/$I9</f>
        <v>1</v>
      </c>
    </row>
    <row r="10" spans="1:14" s="102" customFormat="1" x14ac:dyDescent="0.25">
      <c r="A10" s="70">
        <v>41</v>
      </c>
      <c r="B10" s="71">
        <v>343</v>
      </c>
      <c r="C10" s="72">
        <v>49</v>
      </c>
      <c r="D10" s="73" t="s">
        <v>211</v>
      </c>
      <c r="E10" s="74">
        <v>15272550000</v>
      </c>
      <c r="F10" s="74">
        <v>10181700000</v>
      </c>
      <c r="G10" s="75">
        <v>0</v>
      </c>
      <c r="H10" s="76">
        <v>0</v>
      </c>
      <c r="I10" s="77">
        <f t="shared" si="0"/>
        <v>25454250000</v>
      </c>
      <c r="J10" s="78">
        <f t="shared" si="1"/>
        <v>0.6</v>
      </c>
      <c r="K10" s="79">
        <f t="shared" si="2"/>
        <v>0.4</v>
      </c>
      <c r="L10" s="79">
        <f t="shared" si="3"/>
        <v>0</v>
      </c>
      <c r="M10" s="79">
        <f t="shared" si="4"/>
        <v>0</v>
      </c>
      <c r="N10" s="80">
        <f t="shared" si="5"/>
        <v>1</v>
      </c>
    </row>
    <row r="11" spans="1:14" s="102" customFormat="1" x14ac:dyDescent="0.25">
      <c r="A11" s="70">
        <v>41</v>
      </c>
      <c r="B11" s="71">
        <v>343</v>
      </c>
      <c r="C11" s="72">
        <v>49</v>
      </c>
      <c r="D11" s="73" t="s">
        <v>212</v>
      </c>
      <c r="E11" s="74">
        <v>3600000000</v>
      </c>
      <c r="F11" s="74">
        <v>3600000000</v>
      </c>
      <c r="G11" s="75">
        <v>0</v>
      </c>
      <c r="H11" s="76">
        <v>0</v>
      </c>
      <c r="I11" s="77">
        <f t="shared" si="0"/>
        <v>7200000000</v>
      </c>
      <c r="J11" s="78">
        <f t="shared" si="1"/>
        <v>0.5</v>
      </c>
      <c r="K11" s="79">
        <f t="shared" si="2"/>
        <v>0.5</v>
      </c>
      <c r="L11" s="79">
        <f t="shared" si="3"/>
        <v>0</v>
      </c>
      <c r="M11" s="79">
        <f t="shared" si="4"/>
        <v>0</v>
      </c>
      <c r="N11" s="80">
        <f t="shared" si="5"/>
        <v>1</v>
      </c>
    </row>
    <row r="12" spans="1:14" s="102" customFormat="1" x14ac:dyDescent="0.25">
      <c r="A12" s="70">
        <v>41</v>
      </c>
      <c r="B12" s="71">
        <v>343</v>
      </c>
      <c r="C12" s="72">
        <v>49</v>
      </c>
      <c r="D12" s="73" t="s">
        <v>213</v>
      </c>
      <c r="E12" s="74">
        <v>2015450000</v>
      </c>
      <c r="F12" s="74">
        <v>1364550000</v>
      </c>
      <c r="G12" s="75">
        <v>0</v>
      </c>
      <c r="H12" s="76">
        <v>0</v>
      </c>
      <c r="I12" s="77">
        <f t="shared" si="0"/>
        <v>3380000000</v>
      </c>
      <c r="J12" s="78">
        <f t="shared" si="1"/>
        <v>0.59628698224852072</v>
      </c>
      <c r="K12" s="79">
        <f t="shared" si="2"/>
        <v>0.40371301775147928</v>
      </c>
      <c r="L12" s="79">
        <f t="shared" si="3"/>
        <v>0</v>
      </c>
      <c r="M12" s="79">
        <f t="shared" si="4"/>
        <v>0</v>
      </c>
      <c r="N12" s="80">
        <f t="shared" si="5"/>
        <v>1</v>
      </c>
    </row>
    <row r="13" spans="1:14" s="102" customFormat="1" ht="28.5" x14ac:dyDescent="0.25">
      <c r="A13" s="70">
        <v>41</v>
      </c>
      <c r="B13" s="71">
        <v>380</v>
      </c>
      <c r="C13" s="72">
        <v>31</v>
      </c>
      <c r="D13" s="73" t="s">
        <v>214</v>
      </c>
      <c r="E13" s="74">
        <v>3600000000</v>
      </c>
      <c r="F13" s="74">
        <v>3889000000</v>
      </c>
      <c r="G13" s="75">
        <v>4118000000</v>
      </c>
      <c r="H13" s="76">
        <v>0</v>
      </c>
      <c r="I13" s="77">
        <f t="shared" si="0"/>
        <v>11607000000</v>
      </c>
      <c r="J13" s="78">
        <f t="shared" si="1"/>
        <v>0.31015766347893514</v>
      </c>
      <c r="K13" s="79">
        <f t="shared" si="2"/>
        <v>0.33505643146377184</v>
      </c>
      <c r="L13" s="79">
        <f t="shared" si="3"/>
        <v>0.35478590505729302</v>
      </c>
      <c r="M13" s="79">
        <f t="shared" si="4"/>
        <v>0</v>
      </c>
      <c r="N13" s="80">
        <f t="shared" si="5"/>
        <v>1</v>
      </c>
    </row>
    <row r="14" spans="1:14" s="118" customFormat="1" ht="27.75" customHeight="1" x14ac:dyDescent="0.25">
      <c r="A14" s="109">
        <v>45</v>
      </c>
      <c r="B14" s="110">
        <v>381</v>
      </c>
      <c r="C14" s="111">
        <v>16</v>
      </c>
      <c r="D14" s="112" t="s">
        <v>206</v>
      </c>
      <c r="E14" s="113">
        <v>1332741039</v>
      </c>
      <c r="F14" s="113">
        <v>12614231589</v>
      </c>
      <c r="G14" s="113">
        <v>30434104606</v>
      </c>
      <c r="H14" s="113">
        <v>0</v>
      </c>
      <c r="I14" s="114">
        <f t="shared" si="0"/>
        <v>44381077234</v>
      </c>
      <c r="J14" s="115">
        <f t="shared" si="1"/>
        <v>3.0029488287837174E-2</v>
      </c>
      <c r="K14" s="116">
        <f t="shared" si="2"/>
        <v>0.28422544866343025</v>
      </c>
      <c r="L14" s="116">
        <f t="shared" si="3"/>
        <v>0.68574506304873262</v>
      </c>
      <c r="M14" s="116">
        <f t="shared" si="4"/>
        <v>0</v>
      </c>
      <c r="N14" s="117">
        <f t="shared" si="5"/>
        <v>1</v>
      </c>
    </row>
    <row r="15" spans="1:14" s="118" customFormat="1" ht="32.25" customHeight="1" x14ac:dyDescent="0.25">
      <c r="A15" s="109">
        <v>45</v>
      </c>
      <c r="B15" s="110">
        <v>381</v>
      </c>
      <c r="C15" s="111">
        <v>16</v>
      </c>
      <c r="D15" s="112" t="s">
        <v>207</v>
      </c>
      <c r="E15" s="113">
        <v>719159568</v>
      </c>
      <c r="F15" s="113">
        <v>97128669</v>
      </c>
      <c r="G15" s="113">
        <v>76189220</v>
      </c>
      <c r="H15" s="113">
        <v>0</v>
      </c>
      <c r="I15" s="114">
        <f t="shared" si="0"/>
        <v>892477457</v>
      </c>
      <c r="J15" s="115">
        <f t="shared" si="1"/>
        <v>0.80580138171489968</v>
      </c>
      <c r="K15" s="116">
        <f t="shared" si="2"/>
        <v>0.10883038920276056</v>
      </c>
      <c r="L15" s="116">
        <f t="shared" si="3"/>
        <v>8.5368229082339722E-2</v>
      </c>
      <c r="M15" s="116">
        <f t="shared" si="4"/>
        <v>0</v>
      </c>
      <c r="N15" s="117">
        <f t="shared" si="5"/>
        <v>1</v>
      </c>
    </row>
    <row r="16" spans="1:14" s="118" customFormat="1" ht="32.25" customHeight="1" x14ac:dyDescent="0.25">
      <c r="A16" s="109">
        <v>45</v>
      </c>
      <c r="B16" s="110">
        <v>381</v>
      </c>
      <c r="C16" s="111">
        <v>16</v>
      </c>
      <c r="D16" s="112" t="s">
        <v>208</v>
      </c>
      <c r="E16" s="113">
        <v>2500000000</v>
      </c>
      <c r="F16" s="113">
        <v>7765000000</v>
      </c>
      <c r="G16" s="113">
        <v>13031000000</v>
      </c>
      <c r="H16" s="113">
        <v>0</v>
      </c>
      <c r="I16" s="114">
        <f t="shared" si="0"/>
        <v>23296000000</v>
      </c>
      <c r="J16" s="115">
        <f t="shared" si="1"/>
        <v>0.10731456043956043</v>
      </c>
      <c r="K16" s="116">
        <f t="shared" si="2"/>
        <v>0.33331902472527475</v>
      </c>
      <c r="L16" s="116">
        <f t="shared" si="3"/>
        <v>0.5593664148351648</v>
      </c>
      <c r="M16" s="116">
        <f t="shared" si="4"/>
        <v>0</v>
      </c>
      <c r="N16" s="117">
        <f t="shared" si="5"/>
        <v>1</v>
      </c>
    </row>
    <row r="17" spans="1:14" s="118" customFormat="1" ht="32.25" customHeight="1" thickBot="1" x14ac:dyDescent="0.3">
      <c r="A17" s="109">
        <v>45</v>
      </c>
      <c r="B17" s="110">
        <v>381</v>
      </c>
      <c r="C17" s="111">
        <v>16</v>
      </c>
      <c r="D17" s="112" t="s">
        <v>209</v>
      </c>
      <c r="E17" s="113">
        <v>948099393</v>
      </c>
      <c r="F17" s="113">
        <v>17425950303</v>
      </c>
      <c r="G17" s="113">
        <v>16206133782</v>
      </c>
      <c r="H17" s="113">
        <v>0</v>
      </c>
      <c r="I17" s="114">
        <f t="shared" si="0"/>
        <v>34580183478</v>
      </c>
      <c r="J17" s="115">
        <f t="shared" si="1"/>
        <v>2.7417419390015185E-2</v>
      </c>
      <c r="K17" s="116">
        <f t="shared" si="2"/>
        <v>0.50392879824036885</v>
      </c>
      <c r="L17" s="116">
        <f t="shared" si="3"/>
        <v>0.46865378236961591</v>
      </c>
      <c r="M17" s="116">
        <f t="shared" si="4"/>
        <v>0</v>
      </c>
      <c r="N17" s="117">
        <f t="shared" si="5"/>
        <v>1</v>
      </c>
    </row>
    <row r="18" spans="1:14" s="102" customFormat="1" ht="15.75" thickBot="1" x14ac:dyDescent="0.3">
      <c r="A18" s="142" t="s">
        <v>30</v>
      </c>
      <c r="B18" s="143"/>
      <c r="C18" s="143"/>
      <c r="D18" s="143"/>
      <c r="E18" s="81">
        <f>SUM(E9:E17)</f>
        <v>31335000000</v>
      </c>
      <c r="F18" s="81">
        <f>SUM(F9:F17)</f>
        <v>58015160561</v>
      </c>
      <c r="G18" s="81">
        <f>SUM(G9:G17)</f>
        <v>64134827608</v>
      </c>
      <c r="H18" s="81">
        <f>SUM(H9:H17)</f>
        <v>0</v>
      </c>
      <c r="I18" s="82">
        <f>SUM(I9:I17)</f>
        <v>153484988169</v>
      </c>
    </row>
  </sheetData>
  <sortState ref="A9:O42">
    <sortCondition ref="A9:A42"/>
    <sortCondition ref="B9:B42"/>
    <sortCondition ref="C9:C42"/>
  </sortState>
  <mergeCells count="9">
    <mergeCell ref="A18:D18"/>
    <mergeCell ref="A4:N4"/>
    <mergeCell ref="A5:N5"/>
    <mergeCell ref="A7:A8"/>
    <mergeCell ref="B7:B8"/>
    <mergeCell ref="C7:C8"/>
    <mergeCell ref="D7:D8"/>
    <mergeCell ref="E7:I7"/>
    <mergeCell ref="J7:N7"/>
  </mergeCells>
  <conditionalFormatting sqref="B3:I3 A3:A7 B6:I6 B7:E7 E8:L8 A14:A17 D14:H17 I9:I17">
    <cfRule type="cellIs" dxfId="1" priority="13" stopIfTrue="1" operator="equal">
      <formula>"NO"</formula>
    </cfRule>
  </conditionalFormatting>
  <conditionalFormatting sqref="D9:H13">
    <cfRule type="cellIs" dxfId="0" priority="12" stopIfTrue="1" operator="equal">
      <formula>"NO"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showGridLines="0" topLeftCell="A12" zoomScale="93" zoomScaleNormal="93" zoomScalePageLayoutView="150" workbookViewId="0">
      <selection activeCell="E36" sqref="E36"/>
    </sheetView>
  </sheetViews>
  <sheetFormatPr baseColWidth="10" defaultColWidth="11.42578125" defaultRowHeight="12.75" x14ac:dyDescent="0.25"/>
  <cols>
    <col min="1" max="1" width="5.7109375" style="48" bestFit="1" customWidth="1"/>
    <col min="2" max="2" width="10.42578125" style="48" bestFit="1" customWidth="1"/>
    <col min="3" max="3" width="6.5703125" style="48" customWidth="1"/>
    <col min="4" max="4" width="8.140625" style="48" customWidth="1"/>
    <col min="5" max="6" width="30" style="48" customWidth="1"/>
    <col min="7" max="8" width="48.42578125" style="48" customWidth="1"/>
    <col min="9" max="16384" width="11.42578125" style="48"/>
  </cols>
  <sheetData>
    <row r="1" spans="1:8" x14ac:dyDescent="0.25">
      <c r="A1" s="164" t="s">
        <v>115</v>
      </c>
      <c r="B1" s="165"/>
      <c r="C1" s="165"/>
      <c r="D1" s="165"/>
      <c r="E1" s="165"/>
      <c r="F1" s="165"/>
      <c r="G1" s="165"/>
      <c r="H1" s="166"/>
    </row>
    <row r="2" spans="1:8" x14ac:dyDescent="0.25">
      <c r="A2" s="167" t="s">
        <v>28</v>
      </c>
      <c r="B2" s="168"/>
      <c r="C2" s="168"/>
      <c r="D2" s="168"/>
      <c r="E2" s="168"/>
      <c r="F2" s="168"/>
      <c r="G2" s="168"/>
      <c r="H2" s="169"/>
    </row>
    <row r="3" spans="1:8" x14ac:dyDescent="0.25">
      <c r="A3" s="170"/>
      <c r="B3" s="171"/>
      <c r="C3" s="171"/>
      <c r="D3" s="171"/>
      <c r="E3" s="171"/>
      <c r="F3" s="171"/>
      <c r="G3" s="171"/>
      <c r="H3" s="172"/>
    </row>
    <row r="4" spans="1:8" x14ac:dyDescent="0.25">
      <c r="A4" s="167" t="s">
        <v>116</v>
      </c>
      <c r="B4" s="168"/>
      <c r="C4" s="168"/>
      <c r="D4" s="168"/>
      <c r="E4" s="168"/>
      <c r="F4" s="168"/>
      <c r="G4" s="168"/>
      <c r="H4" s="169"/>
    </row>
    <row r="5" spans="1:8" ht="13.5" thickBot="1" x14ac:dyDescent="0.3">
      <c r="A5" s="173"/>
      <c r="B5" s="174"/>
      <c r="C5" s="174"/>
      <c r="D5" s="174"/>
      <c r="E5" s="174"/>
      <c r="F5" s="174"/>
      <c r="G5" s="174"/>
      <c r="H5" s="49"/>
    </row>
    <row r="6" spans="1:8" ht="36" customHeight="1" thickBot="1" x14ac:dyDescent="0.3">
      <c r="A6" s="50" t="s">
        <v>117</v>
      </c>
      <c r="B6" s="51" t="s">
        <v>29</v>
      </c>
      <c r="C6" s="159" t="s">
        <v>118</v>
      </c>
      <c r="D6" s="160"/>
      <c r="E6" s="161" t="s">
        <v>119</v>
      </c>
      <c r="F6" s="162"/>
      <c r="G6" s="162"/>
      <c r="H6" s="163"/>
    </row>
    <row r="7" spans="1:8" s="56" customFormat="1" x14ac:dyDescent="0.25">
      <c r="A7" s="52">
        <v>5</v>
      </c>
      <c r="B7" s="53">
        <v>320</v>
      </c>
      <c r="C7" s="53">
        <v>24</v>
      </c>
      <c r="D7" s="53">
        <v>10</v>
      </c>
      <c r="E7" s="54" t="s">
        <v>120</v>
      </c>
      <c r="F7" s="54" t="s">
        <v>121</v>
      </c>
      <c r="G7" s="54" t="s">
        <v>122</v>
      </c>
      <c r="H7" s="55" t="s">
        <v>123</v>
      </c>
    </row>
    <row r="8" spans="1:8" s="56" customFormat="1" x14ac:dyDescent="0.25">
      <c r="A8" s="57">
        <v>5</v>
      </c>
      <c r="B8" s="58">
        <v>320</v>
      </c>
      <c r="C8" s="58">
        <v>24</v>
      </c>
      <c r="D8" s="58">
        <v>12</v>
      </c>
      <c r="E8" s="59" t="s">
        <v>120</v>
      </c>
      <c r="F8" s="59" t="s">
        <v>121</v>
      </c>
      <c r="G8" s="59" t="s">
        <v>122</v>
      </c>
      <c r="H8" s="60" t="s">
        <v>124</v>
      </c>
    </row>
    <row r="9" spans="1:8" s="56" customFormat="1" x14ac:dyDescent="0.25">
      <c r="A9" s="57">
        <v>5</v>
      </c>
      <c r="B9" s="58">
        <v>320</v>
      </c>
      <c r="C9" s="58">
        <v>24</v>
      </c>
      <c r="D9" s="58">
        <v>18</v>
      </c>
      <c r="E9" s="59" t="s">
        <v>120</v>
      </c>
      <c r="F9" s="59" t="s">
        <v>121</v>
      </c>
      <c r="G9" s="59" t="s">
        <v>122</v>
      </c>
      <c r="H9" s="60" t="s">
        <v>125</v>
      </c>
    </row>
    <row r="10" spans="1:8" s="56" customFormat="1" ht="25.5" x14ac:dyDescent="0.25">
      <c r="A10" s="57">
        <v>5</v>
      </c>
      <c r="B10" s="58">
        <v>335</v>
      </c>
      <c r="C10" s="58">
        <v>4</v>
      </c>
      <c r="D10" s="58">
        <v>0</v>
      </c>
      <c r="E10" s="59" t="s">
        <v>120</v>
      </c>
      <c r="F10" s="59" t="s">
        <v>126</v>
      </c>
      <c r="G10" s="59" t="s">
        <v>127</v>
      </c>
      <c r="H10" s="60" t="s">
        <v>127</v>
      </c>
    </row>
    <row r="11" spans="1:8" s="56" customFormat="1" ht="25.5" x14ac:dyDescent="0.25">
      <c r="A11" s="57">
        <v>5</v>
      </c>
      <c r="B11" s="58">
        <v>335</v>
      </c>
      <c r="C11" s="58">
        <v>5</v>
      </c>
      <c r="D11" s="58">
        <v>0</v>
      </c>
      <c r="E11" s="59" t="s">
        <v>120</v>
      </c>
      <c r="F11" s="59" t="s">
        <v>126</v>
      </c>
      <c r="G11" s="59" t="s">
        <v>128</v>
      </c>
      <c r="H11" s="60" t="s">
        <v>128</v>
      </c>
    </row>
    <row r="12" spans="1:8" s="56" customFormat="1" ht="25.5" x14ac:dyDescent="0.25">
      <c r="A12" s="57">
        <v>5</v>
      </c>
      <c r="B12" s="58">
        <v>335</v>
      </c>
      <c r="C12" s="58">
        <v>21</v>
      </c>
      <c r="D12" s="58">
        <v>0</v>
      </c>
      <c r="E12" s="59" t="s">
        <v>120</v>
      </c>
      <c r="F12" s="59" t="s">
        <v>126</v>
      </c>
      <c r="G12" s="59" t="s">
        <v>129</v>
      </c>
      <c r="H12" s="60" t="s">
        <v>129</v>
      </c>
    </row>
    <row r="13" spans="1:8" s="56" customFormat="1" ht="25.5" x14ac:dyDescent="0.25">
      <c r="A13" s="57">
        <v>5</v>
      </c>
      <c r="B13" s="58">
        <v>335</v>
      </c>
      <c r="C13" s="58">
        <v>27</v>
      </c>
      <c r="D13" s="58">
        <v>0</v>
      </c>
      <c r="E13" s="59" t="s">
        <v>120</v>
      </c>
      <c r="F13" s="59" t="s">
        <v>126</v>
      </c>
      <c r="G13" s="59" t="s">
        <v>130</v>
      </c>
      <c r="H13" s="60" t="s">
        <v>130</v>
      </c>
    </row>
    <row r="14" spans="1:8" s="56" customFormat="1" ht="25.5" x14ac:dyDescent="0.25">
      <c r="A14" s="57">
        <v>10</v>
      </c>
      <c r="B14" s="58">
        <v>360</v>
      </c>
      <c r="C14" s="58">
        <v>16</v>
      </c>
      <c r="D14" s="58">
        <v>0</v>
      </c>
      <c r="E14" s="59" t="s">
        <v>131</v>
      </c>
      <c r="F14" s="59" t="s">
        <v>132</v>
      </c>
      <c r="G14" s="59" t="s">
        <v>133</v>
      </c>
      <c r="H14" s="60" t="s">
        <v>133</v>
      </c>
    </row>
    <row r="15" spans="1:8" s="56" customFormat="1" x14ac:dyDescent="0.25">
      <c r="A15" s="57">
        <v>10</v>
      </c>
      <c r="B15" s="58">
        <v>361</v>
      </c>
      <c r="C15" s="58">
        <v>17</v>
      </c>
      <c r="D15" s="58">
        <v>0</v>
      </c>
      <c r="E15" s="59" t="s">
        <v>131</v>
      </c>
      <c r="F15" s="59" t="s">
        <v>134</v>
      </c>
      <c r="G15" s="59" t="s">
        <v>135</v>
      </c>
      <c r="H15" s="60" t="s">
        <v>135</v>
      </c>
    </row>
    <row r="16" spans="1:8" s="56" customFormat="1" x14ac:dyDescent="0.25">
      <c r="A16" s="57">
        <v>20</v>
      </c>
      <c r="B16" s="58">
        <v>113</v>
      </c>
      <c r="C16" s="58">
        <v>16</v>
      </c>
      <c r="D16" s="58">
        <v>0</v>
      </c>
      <c r="E16" s="59" t="s">
        <v>136</v>
      </c>
      <c r="F16" s="59" t="s">
        <v>137</v>
      </c>
      <c r="G16" s="59" t="s">
        <v>138</v>
      </c>
      <c r="H16" s="60" t="s">
        <v>138</v>
      </c>
    </row>
    <row r="17" spans="1:8" s="56" customFormat="1" ht="25.5" x14ac:dyDescent="0.25">
      <c r="A17" s="57">
        <v>20</v>
      </c>
      <c r="B17" s="58">
        <v>301</v>
      </c>
      <c r="C17" s="58">
        <v>16</v>
      </c>
      <c r="D17" s="58">
        <v>0</v>
      </c>
      <c r="E17" s="59" t="s">
        <v>136</v>
      </c>
      <c r="F17" s="59" t="s">
        <v>139</v>
      </c>
      <c r="G17" s="59" t="s">
        <v>140</v>
      </c>
      <c r="H17" s="60" t="s">
        <v>140</v>
      </c>
    </row>
    <row r="18" spans="1:8" s="56" customFormat="1" ht="25.5" x14ac:dyDescent="0.25">
      <c r="A18" s="57">
        <v>25</v>
      </c>
      <c r="B18" s="58">
        <v>105</v>
      </c>
      <c r="C18" s="58">
        <v>21</v>
      </c>
      <c r="D18" s="58">
        <v>0</v>
      </c>
      <c r="E18" s="59" t="s">
        <v>141</v>
      </c>
      <c r="F18" s="59" t="s">
        <v>142</v>
      </c>
      <c r="G18" s="59" t="s">
        <v>143</v>
      </c>
      <c r="H18" s="60" t="s">
        <v>143</v>
      </c>
    </row>
    <row r="19" spans="1:8" s="56" customFormat="1" ht="25.5" x14ac:dyDescent="0.25">
      <c r="A19" s="57">
        <v>25</v>
      </c>
      <c r="B19" s="58">
        <v>105</v>
      </c>
      <c r="C19" s="58">
        <v>22</v>
      </c>
      <c r="D19" s="58">
        <v>0</v>
      </c>
      <c r="E19" s="59" t="s">
        <v>141</v>
      </c>
      <c r="F19" s="59" t="s">
        <v>142</v>
      </c>
      <c r="G19" s="59" t="s">
        <v>144</v>
      </c>
      <c r="H19" s="60" t="s">
        <v>144</v>
      </c>
    </row>
    <row r="20" spans="1:8" s="56" customFormat="1" ht="25.5" x14ac:dyDescent="0.25">
      <c r="A20" s="57">
        <v>25</v>
      </c>
      <c r="B20" s="58">
        <v>105</v>
      </c>
      <c r="C20" s="58">
        <v>23</v>
      </c>
      <c r="D20" s="58">
        <v>0</v>
      </c>
      <c r="E20" s="59" t="s">
        <v>141</v>
      </c>
      <c r="F20" s="59" t="s">
        <v>142</v>
      </c>
      <c r="G20" s="59" t="s">
        <v>145</v>
      </c>
      <c r="H20" s="60" t="s">
        <v>145</v>
      </c>
    </row>
    <row r="21" spans="1:8" s="56" customFormat="1" ht="25.5" x14ac:dyDescent="0.25">
      <c r="A21" s="57">
        <v>25</v>
      </c>
      <c r="B21" s="58">
        <v>105</v>
      </c>
      <c r="C21" s="58">
        <v>24</v>
      </c>
      <c r="D21" s="58">
        <v>0</v>
      </c>
      <c r="E21" s="59" t="s">
        <v>141</v>
      </c>
      <c r="F21" s="59" t="s">
        <v>142</v>
      </c>
      <c r="G21" s="59" t="s">
        <v>146</v>
      </c>
      <c r="H21" s="60" t="s">
        <v>146</v>
      </c>
    </row>
    <row r="22" spans="1:8" s="56" customFormat="1" ht="25.5" x14ac:dyDescent="0.25">
      <c r="A22" s="57">
        <v>25</v>
      </c>
      <c r="B22" s="58">
        <v>107</v>
      </c>
      <c r="C22" s="58">
        <v>24</v>
      </c>
      <c r="D22" s="58">
        <v>0</v>
      </c>
      <c r="E22" s="59" t="s">
        <v>141</v>
      </c>
      <c r="F22" s="59" t="s">
        <v>147</v>
      </c>
      <c r="G22" s="59" t="s">
        <v>148</v>
      </c>
      <c r="H22" s="60" t="s">
        <v>148</v>
      </c>
    </row>
    <row r="23" spans="1:8" s="56" customFormat="1" ht="38.25" x14ac:dyDescent="0.25">
      <c r="A23" s="57">
        <v>25</v>
      </c>
      <c r="B23" s="58">
        <v>107</v>
      </c>
      <c r="C23" s="58">
        <v>27</v>
      </c>
      <c r="D23" s="58">
        <v>0</v>
      </c>
      <c r="E23" s="59" t="s">
        <v>141</v>
      </c>
      <c r="F23" s="59" t="s">
        <v>147</v>
      </c>
      <c r="G23" s="59" t="s">
        <v>149</v>
      </c>
      <c r="H23" s="60" t="s">
        <v>149</v>
      </c>
    </row>
    <row r="24" spans="1:8" s="56" customFormat="1" ht="25.5" x14ac:dyDescent="0.25">
      <c r="A24" s="57">
        <v>25</v>
      </c>
      <c r="B24" s="58">
        <v>322</v>
      </c>
      <c r="C24" s="58">
        <v>81</v>
      </c>
      <c r="D24" s="58">
        <v>0</v>
      </c>
      <c r="E24" s="59" t="s">
        <v>141</v>
      </c>
      <c r="F24" s="59" t="s">
        <v>150</v>
      </c>
      <c r="G24" s="59" t="s">
        <v>151</v>
      </c>
      <c r="H24" s="60" t="s">
        <v>151</v>
      </c>
    </row>
    <row r="25" spans="1:8" s="56" customFormat="1" ht="25.5" x14ac:dyDescent="0.25">
      <c r="A25" s="57">
        <v>25</v>
      </c>
      <c r="B25" s="58">
        <v>322</v>
      </c>
      <c r="C25" s="58">
        <v>83</v>
      </c>
      <c r="D25" s="58">
        <v>0</v>
      </c>
      <c r="E25" s="59" t="s">
        <v>141</v>
      </c>
      <c r="F25" s="59" t="s">
        <v>150</v>
      </c>
      <c r="G25" s="59" t="s">
        <v>152</v>
      </c>
      <c r="H25" s="60" t="s">
        <v>152</v>
      </c>
    </row>
    <row r="26" spans="1:8" s="56" customFormat="1" ht="25.5" x14ac:dyDescent="0.25">
      <c r="A26" s="57">
        <v>25</v>
      </c>
      <c r="B26" s="58">
        <v>325</v>
      </c>
      <c r="C26" s="58">
        <v>34</v>
      </c>
      <c r="D26" s="58">
        <v>0</v>
      </c>
      <c r="E26" s="59" t="s">
        <v>141</v>
      </c>
      <c r="F26" s="59" t="s">
        <v>153</v>
      </c>
      <c r="G26" s="59" t="s">
        <v>154</v>
      </c>
      <c r="H26" s="60" t="s">
        <v>154</v>
      </c>
    </row>
    <row r="27" spans="1:8" s="56" customFormat="1" ht="38.25" x14ac:dyDescent="0.25">
      <c r="A27" s="57">
        <v>35</v>
      </c>
      <c r="B27" s="58">
        <v>307</v>
      </c>
      <c r="C27" s="58">
        <v>1</v>
      </c>
      <c r="D27" s="58">
        <v>0</v>
      </c>
      <c r="E27" s="59" t="s">
        <v>155</v>
      </c>
      <c r="F27" s="59" t="s">
        <v>155</v>
      </c>
      <c r="G27" s="59" t="s">
        <v>156</v>
      </c>
      <c r="H27" s="60" t="s">
        <v>156</v>
      </c>
    </row>
    <row r="28" spans="1:8" s="56" customFormat="1" ht="38.25" x14ac:dyDescent="0.25">
      <c r="A28" s="57">
        <v>35</v>
      </c>
      <c r="B28" s="58">
        <v>307</v>
      </c>
      <c r="C28" s="58">
        <v>2</v>
      </c>
      <c r="D28" s="58">
        <v>0</v>
      </c>
      <c r="E28" s="59" t="s">
        <v>155</v>
      </c>
      <c r="F28" s="59" t="s">
        <v>155</v>
      </c>
      <c r="G28" s="59" t="s">
        <v>157</v>
      </c>
      <c r="H28" s="60" t="s">
        <v>157</v>
      </c>
    </row>
    <row r="29" spans="1:8" s="56" customFormat="1" ht="25.5" x14ac:dyDescent="0.25">
      <c r="A29" s="57">
        <v>41</v>
      </c>
      <c r="B29" s="58">
        <v>343</v>
      </c>
      <c r="C29" s="58">
        <v>49</v>
      </c>
      <c r="D29" s="58">
        <v>0</v>
      </c>
      <c r="E29" s="59" t="s">
        <v>194</v>
      </c>
      <c r="F29" s="59" t="s">
        <v>194</v>
      </c>
      <c r="G29" s="59" t="s">
        <v>195</v>
      </c>
      <c r="H29" s="60" t="s">
        <v>195</v>
      </c>
    </row>
    <row r="30" spans="1:8" s="56" customFormat="1" x14ac:dyDescent="0.25">
      <c r="A30" s="57">
        <v>41</v>
      </c>
      <c r="B30" s="58">
        <v>380</v>
      </c>
      <c r="C30" s="58">
        <v>31</v>
      </c>
      <c r="D30" s="58">
        <v>0</v>
      </c>
      <c r="E30" s="59" t="s">
        <v>194</v>
      </c>
      <c r="F30" s="59" t="s">
        <v>196</v>
      </c>
      <c r="G30" s="59" t="s">
        <v>197</v>
      </c>
      <c r="H30" s="60" t="s">
        <v>197</v>
      </c>
    </row>
    <row r="31" spans="1:8" s="56" customFormat="1" ht="25.5" x14ac:dyDescent="0.25">
      <c r="A31" s="57">
        <v>45</v>
      </c>
      <c r="B31" s="58">
        <v>379</v>
      </c>
      <c r="C31" s="58">
        <v>16</v>
      </c>
      <c r="D31" s="58">
        <v>0</v>
      </c>
      <c r="E31" s="59" t="s">
        <v>158</v>
      </c>
      <c r="F31" s="59" t="s">
        <v>159</v>
      </c>
      <c r="G31" s="59" t="s">
        <v>160</v>
      </c>
      <c r="H31" s="60" t="s">
        <v>160</v>
      </c>
    </row>
    <row r="32" spans="1:8" s="56" customFormat="1" ht="25.5" x14ac:dyDescent="0.25">
      <c r="A32" s="57">
        <v>45</v>
      </c>
      <c r="B32" s="58">
        <v>381</v>
      </c>
      <c r="C32" s="58">
        <v>16</v>
      </c>
      <c r="D32" s="58">
        <v>0</v>
      </c>
      <c r="E32" s="59" t="s">
        <v>158</v>
      </c>
      <c r="F32" s="59" t="s">
        <v>198</v>
      </c>
      <c r="G32" s="59" t="s">
        <v>199</v>
      </c>
      <c r="H32" s="60" t="s">
        <v>199</v>
      </c>
    </row>
    <row r="33" spans="1:8" s="56" customFormat="1" x14ac:dyDescent="0.25">
      <c r="A33" s="57">
        <v>50</v>
      </c>
      <c r="B33" s="58">
        <v>357</v>
      </c>
      <c r="C33" s="58">
        <v>1</v>
      </c>
      <c r="D33" s="58">
        <v>0</v>
      </c>
      <c r="E33" s="59" t="s">
        <v>161</v>
      </c>
      <c r="F33" s="59" t="s">
        <v>161</v>
      </c>
      <c r="G33" s="59" t="s">
        <v>156</v>
      </c>
      <c r="H33" s="60" t="s">
        <v>156</v>
      </c>
    </row>
    <row r="34" spans="1:8" s="56" customFormat="1" ht="25.5" x14ac:dyDescent="0.25">
      <c r="A34" s="57">
        <v>50</v>
      </c>
      <c r="B34" s="58">
        <v>377</v>
      </c>
      <c r="C34" s="58">
        <v>20</v>
      </c>
      <c r="D34" s="58">
        <v>0</v>
      </c>
      <c r="E34" s="59" t="s">
        <v>161</v>
      </c>
      <c r="F34" s="59" t="s">
        <v>162</v>
      </c>
      <c r="G34" s="59" t="s">
        <v>163</v>
      </c>
      <c r="H34" s="60" t="s">
        <v>163</v>
      </c>
    </row>
    <row r="35" spans="1:8" s="56" customFormat="1" ht="25.5" x14ac:dyDescent="0.25">
      <c r="A35" s="57">
        <v>50</v>
      </c>
      <c r="B35" s="58">
        <v>377</v>
      </c>
      <c r="C35" s="58">
        <v>54</v>
      </c>
      <c r="D35" s="58">
        <v>0</v>
      </c>
      <c r="E35" s="59" t="s">
        <v>161</v>
      </c>
      <c r="F35" s="59" t="s">
        <v>162</v>
      </c>
      <c r="G35" s="59" t="s">
        <v>164</v>
      </c>
      <c r="H35" s="60" t="s">
        <v>164</v>
      </c>
    </row>
    <row r="36" spans="1:8" s="56" customFormat="1" ht="25.5" x14ac:dyDescent="0.25">
      <c r="A36" s="57">
        <v>50</v>
      </c>
      <c r="B36" s="58">
        <v>377</v>
      </c>
      <c r="C36" s="58">
        <v>82</v>
      </c>
      <c r="D36" s="58">
        <v>3</v>
      </c>
      <c r="E36" s="59" t="s">
        <v>161</v>
      </c>
      <c r="F36" s="59" t="s">
        <v>162</v>
      </c>
      <c r="G36" s="59" t="s">
        <v>165</v>
      </c>
      <c r="H36" s="60" t="s">
        <v>166</v>
      </c>
    </row>
    <row r="37" spans="1:8" s="56" customFormat="1" ht="25.5" x14ac:dyDescent="0.25">
      <c r="A37" s="57">
        <v>50</v>
      </c>
      <c r="B37" s="58">
        <v>604</v>
      </c>
      <c r="C37" s="58">
        <v>16</v>
      </c>
      <c r="D37" s="58">
        <v>6</v>
      </c>
      <c r="E37" s="59" t="s">
        <v>161</v>
      </c>
      <c r="F37" s="59" t="s">
        <v>167</v>
      </c>
      <c r="G37" s="59" t="s">
        <v>168</v>
      </c>
      <c r="H37" s="60" t="s">
        <v>176</v>
      </c>
    </row>
    <row r="38" spans="1:8" s="56" customFormat="1" ht="25.5" x14ac:dyDescent="0.25">
      <c r="A38" s="57">
        <v>50</v>
      </c>
      <c r="B38" s="58">
        <v>604</v>
      </c>
      <c r="C38" s="58">
        <v>16</v>
      </c>
      <c r="D38" s="58">
        <v>12</v>
      </c>
      <c r="E38" s="59" t="s">
        <v>161</v>
      </c>
      <c r="F38" s="59" t="s">
        <v>167</v>
      </c>
      <c r="G38" s="59" t="s">
        <v>168</v>
      </c>
      <c r="H38" s="60" t="s">
        <v>169</v>
      </c>
    </row>
    <row r="39" spans="1:8" s="56" customFormat="1" ht="25.5" x14ac:dyDescent="0.25">
      <c r="A39" s="57">
        <v>50</v>
      </c>
      <c r="B39" s="58">
        <v>604</v>
      </c>
      <c r="C39" s="58">
        <v>16</v>
      </c>
      <c r="D39" s="58">
        <v>26</v>
      </c>
      <c r="E39" s="59" t="s">
        <v>161</v>
      </c>
      <c r="F39" s="59" t="s">
        <v>167</v>
      </c>
      <c r="G39" s="59" t="s">
        <v>168</v>
      </c>
      <c r="H39" s="60" t="s">
        <v>170</v>
      </c>
    </row>
    <row r="40" spans="1:8" s="56" customFormat="1" ht="25.5" x14ac:dyDescent="0.25">
      <c r="A40" s="57">
        <v>50</v>
      </c>
      <c r="B40" s="58">
        <v>604</v>
      </c>
      <c r="C40" s="58">
        <v>16</v>
      </c>
      <c r="D40" s="58">
        <v>27</v>
      </c>
      <c r="E40" s="59" t="s">
        <v>161</v>
      </c>
      <c r="F40" s="59" t="s">
        <v>167</v>
      </c>
      <c r="G40" s="59" t="s">
        <v>168</v>
      </c>
      <c r="H40" s="60" t="s">
        <v>171</v>
      </c>
    </row>
    <row r="41" spans="1:8" s="56" customFormat="1" ht="25.5" x14ac:dyDescent="0.25">
      <c r="A41" s="57">
        <v>50</v>
      </c>
      <c r="B41" s="58">
        <v>604</v>
      </c>
      <c r="C41" s="58">
        <v>16</v>
      </c>
      <c r="D41" s="58">
        <v>31</v>
      </c>
      <c r="E41" s="59" t="s">
        <v>161</v>
      </c>
      <c r="F41" s="59" t="s">
        <v>167</v>
      </c>
      <c r="G41" s="59" t="s">
        <v>168</v>
      </c>
      <c r="H41" s="60" t="s">
        <v>172</v>
      </c>
    </row>
    <row r="42" spans="1:8" s="56" customFormat="1" ht="25.5" x14ac:dyDescent="0.25">
      <c r="A42" s="57">
        <v>50</v>
      </c>
      <c r="B42" s="58">
        <v>604</v>
      </c>
      <c r="C42" s="58">
        <v>16</v>
      </c>
      <c r="D42" s="58">
        <v>32</v>
      </c>
      <c r="E42" s="59" t="s">
        <v>161</v>
      </c>
      <c r="F42" s="59" t="s">
        <v>167</v>
      </c>
      <c r="G42" s="59" t="s">
        <v>168</v>
      </c>
      <c r="H42" s="60" t="s">
        <v>173</v>
      </c>
    </row>
    <row r="43" spans="1:8" s="56" customFormat="1" ht="25.5" x14ac:dyDescent="0.25">
      <c r="A43" s="57">
        <v>50</v>
      </c>
      <c r="B43" s="58">
        <v>604</v>
      </c>
      <c r="C43" s="58">
        <v>16</v>
      </c>
      <c r="D43" s="58">
        <v>33</v>
      </c>
      <c r="E43" s="59" t="s">
        <v>161</v>
      </c>
      <c r="F43" s="59" t="s">
        <v>167</v>
      </c>
      <c r="G43" s="59" t="s">
        <v>168</v>
      </c>
      <c r="H43" s="60" t="s">
        <v>174</v>
      </c>
    </row>
    <row r="44" spans="1:8" s="56" customFormat="1" ht="25.5" x14ac:dyDescent="0.25">
      <c r="A44" s="57">
        <v>50</v>
      </c>
      <c r="B44" s="58">
        <v>604</v>
      </c>
      <c r="C44" s="58">
        <v>16</v>
      </c>
      <c r="D44" s="58">
        <v>43</v>
      </c>
      <c r="E44" s="59" t="s">
        <v>161</v>
      </c>
      <c r="F44" s="59" t="s">
        <v>167</v>
      </c>
      <c r="G44" s="59" t="s">
        <v>168</v>
      </c>
      <c r="H44" s="60" t="s">
        <v>175</v>
      </c>
    </row>
    <row r="45" spans="1:8" s="56" customFormat="1" ht="25.5" x14ac:dyDescent="0.25">
      <c r="A45" s="57">
        <v>50</v>
      </c>
      <c r="B45" s="58">
        <v>604</v>
      </c>
      <c r="C45" s="58">
        <v>62</v>
      </c>
      <c r="D45" s="58">
        <v>45</v>
      </c>
      <c r="E45" s="59" t="s">
        <v>161</v>
      </c>
      <c r="F45" s="59" t="s">
        <v>167</v>
      </c>
      <c r="G45" s="59" t="s">
        <v>177</v>
      </c>
      <c r="H45" s="60" t="s">
        <v>178</v>
      </c>
    </row>
    <row r="46" spans="1:8" s="56" customFormat="1" x14ac:dyDescent="0.25">
      <c r="A46" s="57">
        <v>50</v>
      </c>
      <c r="B46" s="58">
        <v>604</v>
      </c>
      <c r="C46" s="58">
        <v>62</v>
      </c>
      <c r="D46" s="58">
        <v>49</v>
      </c>
      <c r="E46" s="59" t="s">
        <v>161</v>
      </c>
      <c r="F46" s="59" t="s">
        <v>167</v>
      </c>
      <c r="G46" s="59" t="s">
        <v>177</v>
      </c>
      <c r="H46" s="60" t="s">
        <v>179</v>
      </c>
    </row>
    <row r="47" spans="1:8" s="56" customFormat="1" x14ac:dyDescent="0.25">
      <c r="A47" s="57">
        <v>50</v>
      </c>
      <c r="B47" s="58">
        <v>604</v>
      </c>
      <c r="C47" s="58">
        <v>63</v>
      </c>
      <c r="D47" s="58">
        <v>50</v>
      </c>
      <c r="E47" s="59" t="s">
        <v>161</v>
      </c>
      <c r="F47" s="59" t="s">
        <v>167</v>
      </c>
      <c r="G47" s="59" t="s">
        <v>180</v>
      </c>
      <c r="H47" s="60" t="s">
        <v>181</v>
      </c>
    </row>
    <row r="48" spans="1:8" s="56" customFormat="1" ht="38.25" x14ac:dyDescent="0.25">
      <c r="A48" s="57">
        <v>80</v>
      </c>
      <c r="B48" s="58">
        <v>906</v>
      </c>
      <c r="C48" s="58">
        <v>56</v>
      </c>
      <c r="D48" s="58">
        <v>0</v>
      </c>
      <c r="E48" s="59" t="s">
        <v>182</v>
      </c>
      <c r="F48" s="59" t="s">
        <v>183</v>
      </c>
      <c r="G48" s="59" t="s">
        <v>184</v>
      </c>
      <c r="H48" s="60" t="s">
        <v>184</v>
      </c>
    </row>
    <row r="49" spans="1:8" s="56" customFormat="1" ht="38.25" x14ac:dyDescent="0.25">
      <c r="A49" s="57">
        <v>80</v>
      </c>
      <c r="B49" s="58">
        <v>906</v>
      </c>
      <c r="C49" s="58">
        <v>56</v>
      </c>
      <c r="D49" s="58">
        <v>1</v>
      </c>
      <c r="E49" s="59" t="s">
        <v>182</v>
      </c>
      <c r="F49" s="59" t="s">
        <v>183</v>
      </c>
      <c r="G49" s="59" t="s">
        <v>184</v>
      </c>
      <c r="H49" s="60" t="s">
        <v>185</v>
      </c>
    </row>
    <row r="50" spans="1:8" s="56" customFormat="1" ht="25.5" x14ac:dyDescent="0.25">
      <c r="A50" s="57">
        <v>80</v>
      </c>
      <c r="B50" s="58">
        <v>919</v>
      </c>
      <c r="C50" s="58">
        <v>17</v>
      </c>
      <c r="D50" s="58">
        <v>0</v>
      </c>
      <c r="E50" s="59" t="s">
        <v>182</v>
      </c>
      <c r="F50" s="59" t="s">
        <v>186</v>
      </c>
      <c r="G50" s="59" t="s">
        <v>187</v>
      </c>
      <c r="H50" s="60" t="s">
        <v>187</v>
      </c>
    </row>
    <row r="51" spans="1:8" s="56" customFormat="1" ht="25.5" x14ac:dyDescent="0.25">
      <c r="A51" s="57">
        <v>80</v>
      </c>
      <c r="B51" s="58">
        <v>919</v>
      </c>
      <c r="C51" s="58">
        <v>19</v>
      </c>
      <c r="D51" s="58">
        <v>0</v>
      </c>
      <c r="E51" s="59" t="s">
        <v>182</v>
      </c>
      <c r="F51" s="59" t="s">
        <v>186</v>
      </c>
      <c r="G51" s="59" t="s">
        <v>188</v>
      </c>
      <c r="H51" s="60" t="s">
        <v>188</v>
      </c>
    </row>
    <row r="52" spans="1:8" s="56" customFormat="1" ht="25.5" x14ac:dyDescent="0.25">
      <c r="A52" s="57">
        <v>88</v>
      </c>
      <c r="B52" s="58">
        <v>116</v>
      </c>
      <c r="C52" s="58">
        <v>25</v>
      </c>
      <c r="D52" s="58">
        <v>0</v>
      </c>
      <c r="E52" s="59" t="s">
        <v>189</v>
      </c>
      <c r="F52" s="59" t="s">
        <v>190</v>
      </c>
      <c r="G52" s="59" t="s">
        <v>191</v>
      </c>
      <c r="H52" s="60" t="s">
        <v>191</v>
      </c>
    </row>
    <row r="53" spans="1:8" s="56" customFormat="1" ht="26.25" thickBot="1" x14ac:dyDescent="0.3">
      <c r="A53" s="61">
        <v>88</v>
      </c>
      <c r="B53" s="62">
        <v>850</v>
      </c>
      <c r="C53" s="62">
        <v>1</v>
      </c>
      <c r="D53" s="62">
        <v>1</v>
      </c>
      <c r="E53" s="63" t="s">
        <v>189</v>
      </c>
      <c r="F53" s="63" t="s">
        <v>192</v>
      </c>
      <c r="G53" s="63" t="s">
        <v>156</v>
      </c>
      <c r="H53" s="64" t="s">
        <v>193</v>
      </c>
    </row>
    <row r="54" spans="1:8" ht="15" x14ac:dyDescent="0.25">
      <c r="A54" s="65"/>
      <c r="B54" s="65"/>
      <c r="C54" s="65"/>
      <c r="D54" s="65"/>
      <c r="E54" s="65"/>
      <c r="F54" s="65"/>
      <c r="G54" s="65"/>
      <c r="H54" s="65"/>
    </row>
    <row r="55" spans="1:8" ht="15" x14ac:dyDescent="0.25">
      <c r="A55" s="65"/>
      <c r="B55" s="65"/>
      <c r="C55" s="65"/>
      <c r="D55" s="65"/>
      <c r="E55" s="65"/>
      <c r="F55" s="65"/>
      <c r="G55" s="65"/>
      <c r="H55" s="65"/>
    </row>
    <row r="56" spans="1:8" ht="15" x14ac:dyDescent="0.25">
      <c r="A56" s="65"/>
      <c r="B56" s="65"/>
      <c r="C56" s="65"/>
      <c r="D56" s="65"/>
      <c r="E56" s="65"/>
      <c r="F56" s="65"/>
      <c r="G56" s="65"/>
      <c r="H56" s="65"/>
    </row>
    <row r="57" spans="1:8" ht="15" x14ac:dyDescent="0.25">
      <c r="A57" s="65"/>
      <c r="B57" s="65"/>
      <c r="C57" s="65"/>
      <c r="D57" s="65"/>
      <c r="E57" s="65"/>
      <c r="F57" s="65"/>
      <c r="G57" s="65"/>
      <c r="H57" s="65"/>
    </row>
    <row r="58" spans="1:8" ht="15" x14ac:dyDescent="0.25">
      <c r="A58" s="65"/>
      <c r="B58" s="65"/>
      <c r="C58" s="65"/>
      <c r="D58" s="65"/>
      <c r="E58" s="65"/>
      <c r="F58" s="65"/>
      <c r="G58" s="65"/>
      <c r="H58" s="65"/>
    </row>
    <row r="59" spans="1:8" ht="15" x14ac:dyDescent="0.25">
      <c r="A59" s="65"/>
      <c r="B59" s="65"/>
      <c r="C59" s="65"/>
      <c r="D59" s="65"/>
      <c r="E59" s="65"/>
      <c r="F59" s="65"/>
      <c r="G59" s="65"/>
      <c r="H59" s="65"/>
    </row>
    <row r="60" spans="1:8" ht="15" x14ac:dyDescent="0.25">
      <c r="A60" s="65"/>
      <c r="B60" s="65"/>
      <c r="C60" s="65"/>
      <c r="D60" s="65"/>
      <c r="E60" s="65"/>
      <c r="F60" s="65"/>
      <c r="G60" s="65"/>
      <c r="H60" s="65"/>
    </row>
    <row r="61" spans="1:8" ht="15" x14ac:dyDescent="0.25">
      <c r="A61" s="65"/>
      <c r="B61" s="65"/>
      <c r="C61" s="65"/>
      <c r="D61" s="65"/>
      <c r="E61" s="65"/>
      <c r="F61" s="65"/>
      <c r="G61" s="65"/>
      <c r="H61" s="65"/>
    </row>
    <row r="62" spans="1:8" ht="15" x14ac:dyDescent="0.25">
      <c r="A62" s="65"/>
      <c r="B62" s="65"/>
      <c r="C62" s="65"/>
      <c r="D62" s="65"/>
      <c r="E62" s="65"/>
      <c r="F62" s="65"/>
      <c r="G62" s="65"/>
      <c r="H62" s="65"/>
    </row>
    <row r="63" spans="1:8" ht="15" x14ac:dyDescent="0.25">
      <c r="A63" s="65"/>
      <c r="B63" s="65"/>
      <c r="C63" s="65"/>
      <c r="D63" s="65"/>
      <c r="E63" s="65"/>
      <c r="F63" s="65"/>
      <c r="G63" s="65"/>
      <c r="H63" s="65"/>
    </row>
    <row r="64" spans="1:8" ht="15" x14ac:dyDescent="0.25">
      <c r="A64" s="65"/>
      <c r="B64" s="65"/>
      <c r="C64" s="65"/>
      <c r="D64" s="65"/>
      <c r="E64" s="65"/>
      <c r="F64" s="65"/>
      <c r="G64" s="65"/>
      <c r="H64" s="65"/>
    </row>
    <row r="65" spans="1:8" ht="15" x14ac:dyDescent="0.25">
      <c r="A65" s="65"/>
      <c r="B65" s="65"/>
      <c r="C65" s="65"/>
      <c r="D65" s="65"/>
      <c r="E65" s="65"/>
      <c r="F65" s="65"/>
      <c r="G65" s="65"/>
      <c r="H65" s="65"/>
    </row>
    <row r="66" spans="1:8" ht="15" x14ac:dyDescent="0.25">
      <c r="A66" s="65"/>
      <c r="B66" s="65"/>
      <c r="C66" s="65"/>
      <c r="D66" s="65"/>
      <c r="E66" s="65"/>
      <c r="F66" s="65"/>
      <c r="G66" s="65"/>
      <c r="H66" s="65"/>
    </row>
    <row r="67" spans="1:8" ht="15" x14ac:dyDescent="0.25">
      <c r="A67" s="65"/>
      <c r="B67" s="65"/>
      <c r="C67" s="65"/>
      <c r="D67" s="65"/>
      <c r="E67" s="65"/>
      <c r="F67" s="65"/>
      <c r="G67" s="65"/>
      <c r="H67" s="65"/>
    </row>
    <row r="68" spans="1:8" ht="15" x14ac:dyDescent="0.25">
      <c r="A68" s="65"/>
      <c r="B68" s="65"/>
      <c r="C68" s="65"/>
      <c r="D68" s="65"/>
      <c r="E68" s="65"/>
      <c r="F68" s="65"/>
      <c r="G68" s="65"/>
      <c r="H68" s="65"/>
    </row>
    <row r="69" spans="1:8" ht="15" x14ac:dyDescent="0.25">
      <c r="A69" s="65"/>
      <c r="B69" s="65"/>
      <c r="C69" s="65"/>
      <c r="D69" s="65"/>
      <c r="E69" s="65"/>
      <c r="F69" s="65"/>
      <c r="G69" s="65"/>
      <c r="H69" s="65"/>
    </row>
    <row r="70" spans="1:8" ht="15" x14ac:dyDescent="0.25">
      <c r="A70" s="65"/>
      <c r="B70" s="65"/>
      <c r="C70" s="65"/>
      <c r="D70" s="65"/>
      <c r="E70" s="65"/>
      <c r="F70" s="65"/>
      <c r="G70" s="65"/>
      <c r="H70" s="65"/>
    </row>
    <row r="71" spans="1:8" ht="15" x14ac:dyDescent="0.25">
      <c r="A71" s="65"/>
      <c r="B71" s="65"/>
      <c r="C71" s="65"/>
      <c r="D71" s="65"/>
      <c r="E71" s="65"/>
      <c r="F71" s="65"/>
      <c r="G71" s="65"/>
      <c r="H71" s="65"/>
    </row>
    <row r="72" spans="1:8" ht="15" x14ac:dyDescent="0.25">
      <c r="A72" s="65"/>
      <c r="B72" s="65"/>
      <c r="C72" s="65"/>
      <c r="D72" s="65"/>
      <c r="E72" s="65"/>
      <c r="F72" s="65"/>
      <c r="G72" s="65"/>
      <c r="H72" s="65"/>
    </row>
    <row r="73" spans="1:8" ht="15" x14ac:dyDescent="0.25">
      <c r="A73" s="65"/>
      <c r="B73" s="65"/>
      <c r="C73" s="65"/>
      <c r="D73" s="65"/>
      <c r="E73" s="65"/>
      <c r="F73" s="65"/>
      <c r="G73" s="65"/>
      <c r="H73" s="65"/>
    </row>
    <row r="74" spans="1:8" ht="15" x14ac:dyDescent="0.25">
      <c r="A74" s="65"/>
      <c r="B74" s="65"/>
      <c r="C74" s="65"/>
      <c r="D74" s="65"/>
      <c r="E74" s="65"/>
      <c r="F74" s="65"/>
      <c r="G74" s="65"/>
      <c r="H74" s="65"/>
    </row>
    <row r="75" spans="1:8" ht="15" x14ac:dyDescent="0.25">
      <c r="A75" s="65"/>
      <c r="B75" s="65"/>
      <c r="C75" s="65"/>
      <c r="D75" s="65"/>
      <c r="E75" s="65"/>
      <c r="F75" s="65"/>
      <c r="G75" s="65"/>
      <c r="H75" s="65"/>
    </row>
    <row r="76" spans="1:8" ht="15" x14ac:dyDescent="0.25">
      <c r="A76" s="65"/>
      <c r="B76" s="65"/>
      <c r="C76" s="65"/>
      <c r="D76" s="65"/>
      <c r="E76" s="65"/>
      <c r="F76" s="65"/>
      <c r="G76" s="65"/>
      <c r="H76" s="65"/>
    </row>
    <row r="77" spans="1:8" ht="15" x14ac:dyDescent="0.25">
      <c r="A77" s="65"/>
      <c r="B77" s="65"/>
      <c r="C77" s="65"/>
      <c r="D77" s="65"/>
      <c r="E77" s="65"/>
      <c r="F77" s="65"/>
      <c r="G77" s="65"/>
      <c r="H77" s="65"/>
    </row>
    <row r="78" spans="1:8" ht="15" x14ac:dyDescent="0.25">
      <c r="A78" s="65"/>
      <c r="B78" s="65"/>
      <c r="C78" s="65"/>
      <c r="D78" s="65"/>
      <c r="E78" s="65"/>
      <c r="F78" s="65"/>
      <c r="G78" s="65"/>
      <c r="H78" s="65"/>
    </row>
    <row r="79" spans="1:8" ht="15" x14ac:dyDescent="0.25">
      <c r="A79" s="65"/>
      <c r="B79" s="65"/>
      <c r="C79" s="65"/>
      <c r="D79" s="65"/>
      <c r="E79" s="65"/>
      <c r="F79" s="65"/>
      <c r="G79" s="65"/>
      <c r="H79" s="65"/>
    </row>
    <row r="80" spans="1:8" ht="15" x14ac:dyDescent="0.25">
      <c r="A80" s="65"/>
      <c r="B80" s="65"/>
      <c r="C80" s="65"/>
      <c r="D80" s="65"/>
      <c r="E80" s="65"/>
      <c r="F80" s="65"/>
      <c r="G80" s="65"/>
      <c r="H80" s="65"/>
    </row>
    <row r="81" spans="1:8" ht="15" x14ac:dyDescent="0.25">
      <c r="A81" s="65"/>
      <c r="B81" s="65"/>
      <c r="C81" s="65"/>
      <c r="D81" s="65"/>
      <c r="E81" s="65"/>
      <c r="F81" s="65"/>
      <c r="G81" s="65"/>
      <c r="H81" s="65"/>
    </row>
    <row r="82" spans="1:8" ht="15" x14ac:dyDescent="0.25">
      <c r="A82" s="65"/>
      <c r="B82" s="65"/>
      <c r="C82" s="65"/>
      <c r="D82" s="65"/>
      <c r="E82" s="65"/>
      <c r="F82" s="65"/>
      <c r="G82" s="65"/>
      <c r="H82" s="65"/>
    </row>
    <row r="83" spans="1:8" ht="15" x14ac:dyDescent="0.25">
      <c r="A83" s="65"/>
      <c r="B83" s="65"/>
      <c r="C83" s="65"/>
      <c r="D83" s="65"/>
      <c r="E83" s="65"/>
      <c r="F83" s="65"/>
      <c r="G83" s="65"/>
      <c r="H83" s="65"/>
    </row>
    <row r="84" spans="1:8" ht="15" x14ac:dyDescent="0.25">
      <c r="A84" s="65"/>
      <c r="B84" s="65"/>
      <c r="C84" s="65"/>
      <c r="D84" s="65"/>
      <c r="E84" s="65"/>
      <c r="F84" s="65"/>
      <c r="G84" s="65"/>
      <c r="H84" s="65"/>
    </row>
    <row r="85" spans="1:8" ht="15" x14ac:dyDescent="0.25">
      <c r="A85" s="65"/>
      <c r="B85" s="65"/>
      <c r="C85" s="65"/>
      <c r="D85" s="65"/>
      <c r="E85" s="65"/>
      <c r="F85" s="65"/>
      <c r="G85" s="65"/>
      <c r="H85" s="65"/>
    </row>
    <row r="86" spans="1:8" ht="15" x14ac:dyDescent="0.25">
      <c r="A86" s="65"/>
      <c r="B86" s="65"/>
      <c r="C86" s="65"/>
      <c r="D86" s="65"/>
      <c r="E86" s="65"/>
      <c r="F86" s="65"/>
      <c r="G86" s="65"/>
      <c r="H86" s="65"/>
    </row>
    <row r="87" spans="1:8" ht="15" x14ac:dyDescent="0.25">
      <c r="A87" s="65"/>
      <c r="B87" s="65"/>
      <c r="C87" s="65"/>
      <c r="D87" s="65"/>
      <c r="E87" s="65"/>
      <c r="F87" s="65"/>
      <c r="G87" s="65"/>
      <c r="H87" s="65"/>
    </row>
    <row r="88" spans="1:8" ht="15" x14ac:dyDescent="0.25">
      <c r="A88" s="65"/>
      <c r="B88" s="65"/>
      <c r="C88" s="65"/>
      <c r="D88" s="65"/>
      <c r="E88" s="65"/>
      <c r="F88" s="65"/>
      <c r="G88" s="65"/>
      <c r="H88" s="65"/>
    </row>
    <row r="89" spans="1:8" ht="15" x14ac:dyDescent="0.25">
      <c r="A89" s="65"/>
      <c r="B89" s="65"/>
      <c r="C89" s="65"/>
      <c r="D89" s="65"/>
      <c r="E89" s="65"/>
      <c r="F89" s="65"/>
      <c r="G89" s="65"/>
      <c r="H89" s="65"/>
    </row>
    <row r="90" spans="1:8" ht="15" x14ac:dyDescent="0.25">
      <c r="A90" s="65"/>
      <c r="B90" s="65"/>
      <c r="C90" s="65"/>
      <c r="D90" s="65"/>
      <c r="E90" s="65"/>
      <c r="F90" s="65"/>
      <c r="G90" s="65"/>
      <c r="H90" s="65"/>
    </row>
    <row r="91" spans="1:8" ht="15" x14ac:dyDescent="0.25">
      <c r="A91" s="65"/>
      <c r="B91" s="65"/>
      <c r="C91" s="65"/>
      <c r="D91" s="65"/>
      <c r="E91" s="65"/>
      <c r="F91" s="65"/>
      <c r="G91" s="65"/>
      <c r="H91" s="65"/>
    </row>
    <row r="92" spans="1:8" ht="15" x14ac:dyDescent="0.25">
      <c r="A92" s="65"/>
      <c r="B92" s="65"/>
      <c r="C92" s="65"/>
      <c r="D92" s="65"/>
      <c r="E92" s="65"/>
      <c r="F92" s="65"/>
      <c r="G92" s="65"/>
      <c r="H92" s="65"/>
    </row>
    <row r="93" spans="1:8" ht="15" x14ac:dyDescent="0.25">
      <c r="A93" s="65"/>
      <c r="B93" s="65"/>
      <c r="C93" s="65"/>
      <c r="D93" s="65"/>
      <c r="E93" s="65"/>
      <c r="F93" s="65"/>
      <c r="G93" s="65"/>
      <c r="H93" s="65"/>
    </row>
    <row r="94" spans="1:8" ht="15" x14ac:dyDescent="0.25">
      <c r="A94" s="65"/>
      <c r="B94" s="65"/>
      <c r="C94" s="65"/>
      <c r="D94" s="65"/>
      <c r="E94" s="65"/>
      <c r="F94" s="65"/>
      <c r="G94" s="65"/>
      <c r="H94" s="65"/>
    </row>
    <row r="95" spans="1:8" ht="15" x14ac:dyDescent="0.25">
      <c r="A95" s="65"/>
      <c r="B95" s="65"/>
      <c r="C95" s="65"/>
      <c r="D95" s="65"/>
      <c r="E95" s="65"/>
      <c r="F95" s="65"/>
      <c r="G95" s="65"/>
      <c r="H95" s="65"/>
    </row>
    <row r="96" spans="1:8" ht="15" x14ac:dyDescent="0.25">
      <c r="A96" s="65"/>
      <c r="B96" s="65"/>
      <c r="C96" s="65"/>
      <c r="D96" s="65"/>
      <c r="E96" s="65"/>
      <c r="F96" s="65"/>
      <c r="G96" s="65"/>
      <c r="H96" s="65"/>
    </row>
    <row r="97" spans="1:8" ht="15" x14ac:dyDescent="0.25">
      <c r="A97" s="65"/>
      <c r="B97" s="65"/>
      <c r="C97" s="65"/>
      <c r="D97" s="65"/>
      <c r="E97" s="65"/>
      <c r="F97" s="65"/>
      <c r="G97" s="65"/>
      <c r="H97" s="65"/>
    </row>
    <row r="98" spans="1:8" ht="15" x14ac:dyDescent="0.25">
      <c r="A98" s="65"/>
      <c r="B98" s="65"/>
      <c r="C98" s="65"/>
      <c r="D98" s="65"/>
      <c r="E98" s="65"/>
      <c r="F98" s="65"/>
      <c r="G98" s="65"/>
      <c r="H98" s="65"/>
    </row>
    <row r="99" spans="1:8" ht="15" x14ac:dyDescent="0.25">
      <c r="A99" s="65"/>
      <c r="B99" s="65"/>
      <c r="C99" s="65"/>
      <c r="D99" s="65"/>
      <c r="E99" s="65"/>
      <c r="F99" s="65"/>
      <c r="G99" s="65"/>
      <c r="H99" s="65"/>
    </row>
    <row r="100" spans="1:8" ht="15" x14ac:dyDescent="0.25">
      <c r="A100" s="65"/>
      <c r="B100" s="65"/>
      <c r="C100" s="65"/>
      <c r="D100" s="65"/>
      <c r="E100" s="65"/>
      <c r="F100" s="65"/>
      <c r="G100" s="65"/>
      <c r="H100" s="65"/>
    </row>
    <row r="101" spans="1:8" ht="15" x14ac:dyDescent="0.25">
      <c r="A101" s="65"/>
      <c r="B101" s="65"/>
      <c r="C101" s="65"/>
      <c r="D101" s="65"/>
      <c r="E101" s="65"/>
      <c r="F101" s="65"/>
      <c r="G101" s="65"/>
      <c r="H101" s="65"/>
    </row>
    <row r="102" spans="1:8" ht="15" x14ac:dyDescent="0.25">
      <c r="A102" s="65"/>
      <c r="B102" s="65"/>
      <c r="C102" s="65"/>
      <c r="D102" s="65"/>
      <c r="E102" s="65"/>
      <c r="F102" s="65"/>
      <c r="G102" s="65"/>
      <c r="H102" s="65"/>
    </row>
    <row r="103" spans="1:8" ht="15" x14ac:dyDescent="0.25">
      <c r="A103" s="65"/>
      <c r="B103" s="65"/>
      <c r="C103" s="65"/>
      <c r="D103" s="65"/>
      <c r="E103" s="65"/>
      <c r="F103" s="65"/>
      <c r="G103" s="65"/>
      <c r="H103" s="65"/>
    </row>
    <row r="104" spans="1:8" ht="15" x14ac:dyDescent="0.25">
      <c r="A104" s="65"/>
      <c r="B104" s="65"/>
      <c r="C104" s="65"/>
      <c r="D104" s="65"/>
      <c r="E104" s="65"/>
      <c r="F104" s="65"/>
      <c r="G104" s="65"/>
      <c r="H104" s="65"/>
    </row>
    <row r="105" spans="1:8" ht="15" x14ac:dyDescent="0.25">
      <c r="A105" s="65"/>
      <c r="B105" s="65"/>
      <c r="C105" s="65"/>
      <c r="D105" s="65"/>
      <c r="E105" s="65"/>
      <c r="F105" s="65"/>
      <c r="G105" s="65"/>
      <c r="H105" s="65"/>
    </row>
  </sheetData>
  <sortState ref="A7:H63">
    <sortCondition ref="A7:A63"/>
    <sortCondition ref="B7:B63"/>
    <sortCondition ref="C7:C63"/>
    <sortCondition ref="D7:D63"/>
  </sortState>
  <mergeCells count="7">
    <mergeCell ref="C6:D6"/>
    <mergeCell ref="E6:H6"/>
    <mergeCell ref="A1:H1"/>
    <mergeCell ref="A2:H2"/>
    <mergeCell ref="A3:H3"/>
    <mergeCell ref="A4:H4"/>
    <mergeCell ref="A5:G5"/>
  </mergeCells>
  <pageMargins left="0.70866141732283472" right="0.70866141732283472" top="0.74803149606299213" bottom="0.74803149606299213" header="0.31496062992125984" footer="0.31496062992125984"/>
  <pageSetup paperSize="9" scale="46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Obras</vt:lpstr>
      <vt:lpstr>Bs y Serv</vt:lpstr>
      <vt:lpstr>Referencias</vt:lpstr>
      <vt:lpstr>'Bs y Serv'!Área_de_impresión</vt:lpstr>
      <vt:lpstr>Obras!Área_de_impresión</vt:lpstr>
      <vt:lpstr>Obras!Títulos_a_imprimir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Heyaca</dc:creator>
  <cp:lastModifiedBy>Guillermo Valentino</cp:lastModifiedBy>
  <cp:lastPrinted>2025-09-11T00:38:06Z</cp:lastPrinted>
  <dcterms:created xsi:type="dcterms:W3CDTF">2025-09-05T17:55:06Z</dcterms:created>
  <dcterms:modified xsi:type="dcterms:W3CDTF">2025-09-11T19:08:04Z</dcterms:modified>
</cp:coreProperties>
</file>