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I:\EJFISFIN\2015\1 trimestre 2015\CUADRO FISICO-FINANCIERO\"/>
    </mc:Choice>
  </mc:AlternateContent>
  <bookViews>
    <workbookView xWindow="360" yWindow="270" windowWidth="14940" windowHeight="9150"/>
  </bookViews>
  <sheets>
    <sheet name="Hoja1 " sheetId="1" r:id="rId1"/>
  </sheets>
  <definedNames>
    <definedName name="_xlnm._FilterDatabase" localSheetId="0" hidden="1">'Hoja1 '!$B$6:$R$2171</definedName>
  </definedNames>
  <calcPr calcId="152511"/>
</workbook>
</file>

<file path=xl/calcChain.xml><?xml version="1.0" encoding="utf-8"?>
<calcChain xmlns="http://schemas.openxmlformats.org/spreadsheetml/2006/main">
  <c r="Q1216" i="1" l="1"/>
  <c r="Q1214" i="1"/>
  <c r="Q1211" i="1"/>
  <c r="Q1208" i="1"/>
  <c r="Q1205" i="1"/>
  <c r="Q1202" i="1"/>
  <c r="Q1198" i="1"/>
  <c r="Q1195" i="1"/>
  <c r="Q1192" i="1"/>
  <c r="Q1188" i="1"/>
  <c r="Q1185" i="1"/>
  <c r="Q1183" i="1"/>
  <c r="P1216" i="1"/>
  <c r="P1214" i="1"/>
  <c r="P1211" i="1"/>
  <c r="P1208" i="1"/>
  <c r="P1205" i="1"/>
  <c r="P1202" i="1"/>
  <c r="P1198" i="1"/>
  <c r="P1195" i="1"/>
  <c r="P1192" i="1"/>
  <c r="P1188" i="1"/>
  <c r="P1185" i="1"/>
  <c r="P1183" i="1"/>
  <c r="P248" i="1" l="1"/>
  <c r="Q1217" i="1"/>
  <c r="P1217" i="1"/>
  <c r="Q1212" i="1"/>
  <c r="P1212" i="1"/>
  <c r="Q1209" i="1"/>
  <c r="P1209" i="1"/>
  <c r="Q1206" i="1"/>
  <c r="P1206" i="1"/>
  <c r="Q1203" i="1"/>
  <c r="P1203" i="1"/>
  <c r="Q1200" i="1"/>
  <c r="P1200" i="1"/>
  <c r="Q1196" i="1"/>
  <c r="P1196" i="1"/>
  <c r="Q1193" i="1"/>
  <c r="P1193" i="1"/>
  <c r="Q1190" i="1"/>
  <c r="P1190" i="1"/>
  <c r="Q1142" i="1"/>
  <c r="P1142" i="1"/>
  <c r="Q1136" i="1"/>
  <c r="P1136" i="1"/>
  <c r="Q1134" i="1"/>
  <c r="P1134" i="1"/>
  <c r="P1158" i="1" l="1"/>
  <c r="P1154" i="1"/>
  <c r="P1152" i="1"/>
  <c r="P1150" i="1"/>
  <c r="P1146" i="1"/>
  <c r="P1144" i="1"/>
  <c r="Q1146" i="1"/>
  <c r="Q1144" i="1"/>
  <c r="Q1158" i="1"/>
  <c r="Q1154" i="1"/>
  <c r="Q1152" i="1" l="1"/>
  <c r="Q1150" i="1" l="1"/>
  <c r="Q898" i="1" l="1"/>
  <c r="P1926" i="1"/>
  <c r="Q1926" i="1"/>
  <c r="P1927" i="1"/>
  <c r="Q1927" i="1"/>
  <c r="P1928" i="1"/>
  <c r="Q1928" i="1"/>
  <c r="P1929" i="1"/>
  <c r="P1930" i="1"/>
  <c r="Q1930" i="1"/>
  <c r="P1932" i="1"/>
  <c r="Q1932" i="1"/>
  <c r="P1933" i="1"/>
  <c r="Q1933" i="1"/>
  <c r="P1934" i="1"/>
  <c r="Q1934" i="1"/>
  <c r="P1935" i="1"/>
  <c r="Q1935" i="1"/>
  <c r="P1936" i="1"/>
  <c r="Q1936" i="1"/>
  <c r="P1938" i="1"/>
  <c r="Q1938" i="1"/>
  <c r="P1939" i="1"/>
  <c r="Q1939" i="1"/>
  <c r="P1940" i="1"/>
  <c r="Q1940" i="1"/>
  <c r="P1941" i="1"/>
  <c r="Q1941" i="1"/>
  <c r="P1942" i="1"/>
  <c r="Q1942" i="1"/>
  <c r="P1944" i="1"/>
  <c r="Q1944" i="1"/>
  <c r="P1945" i="1"/>
  <c r="Q1945" i="1"/>
  <c r="P1946" i="1"/>
  <c r="Q1946" i="1"/>
  <c r="P1947" i="1"/>
  <c r="Q1947" i="1"/>
  <c r="P1949" i="1"/>
  <c r="Q1949" i="1"/>
  <c r="P1952" i="1"/>
  <c r="Q1952" i="1"/>
  <c r="P1953" i="1"/>
  <c r="Q1953" i="1"/>
  <c r="P1956" i="1"/>
  <c r="Q1956" i="1"/>
  <c r="P1957" i="1"/>
  <c r="Q1957" i="1"/>
  <c r="P1958" i="1"/>
  <c r="Q1958" i="1"/>
  <c r="P1959" i="1"/>
  <c r="Q1959" i="1"/>
  <c r="P1961" i="1"/>
  <c r="Q1961" i="1"/>
  <c r="P1962" i="1"/>
  <c r="Q1962" i="1"/>
  <c r="P1963" i="1"/>
  <c r="Q1963" i="1"/>
  <c r="P1964" i="1"/>
  <c r="Q1964" i="1"/>
  <c r="P1966" i="1"/>
  <c r="Q1966" i="1"/>
  <c r="P1967" i="1"/>
  <c r="Q1967" i="1"/>
  <c r="P1968" i="1"/>
  <c r="Q1968" i="1"/>
  <c r="P1969" i="1"/>
  <c r="Q1969" i="1"/>
  <c r="P1975" i="1"/>
  <c r="Q1975" i="1"/>
  <c r="P1976" i="1"/>
  <c r="Q1976" i="1"/>
  <c r="P1977" i="1"/>
  <c r="Q1977" i="1"/>
  <c r="P579" i="1"/>
  <c r="P578" i="1"/>
  <c r="P577" i="1"/>
  <c r="P576" i="1"/>
  <c r="P575" i="1"/>
  <c r="P574" i="1"/>
  <c r="P572" i="1"/>
  <c r="Q580" i="1"/>
  <c r="Q579" i="1"/>
  <c r="Q578" i="1"/>
  <c r="Q577" i="1"/>
  <c r="Q576" i="1"/>
  <c r="Q575" i="1"/>
  <c r="Q574" i="1"/>
  <c r="Q573" i="1"/>
  <c r="Q572" i="1"/>
  <c r="L573" i="1"/>
  <c r="P573" i="1" s="1"/>
  <c r="Q564" i="1"/>
  <c r="P564" i="1"/>
  <c r="Q563" i="1"/>
  <c r="P563" i="1"/>
  <c r="Q560" i="1"/>
  <c r="P560" i="1"/>
  <c r="Q559" i="1"/>
  <c r="P559" i="1"/>
  <c r="Q558" i="1"/>
  <c r="Q557" i="1"/>
  <c r="P557" i="1"/>
  <c r="Q556" i="1"/>
  <c r="P556" i="1"/>
  <c r="Q553" i="1"/>
  <c r="Q552" i="1"/>
  <c r="P552" i="1"/>
  <c r="Q550" i="1"/>
  <c r="Q549" i="1"/>
  <c r="Q548" i="1"/>
  <c r="Q546" i="1"/>
  <c r="P546" i="1"/>
  <c r="Q545" i="1"/>
  <c r="P545" i="1"/>
  <c r="Q544" i="1"/>
  <c r="P544" i="1"/>
  <c r="Q536" i="1"/>
  <c r="P536" i="1"/>
  <c r="Q534" i="1"/>
  <c r="P534" i="1"/>
  <c r="Q533" i="1"/>
  <c r="Q532" i="1"/>
  <c r="Q531" i="1"/>
  <c r="Q529" i="1"/>
  <c r="P529" i="1"/>
  <c r="Q528" i="1"/>
  <c r="P528" i="1"/>
  <c r="Q527" i="1"/>
  <c r="P527" i="1"/>
  <c r="Q526" i="1"/>
  <c r="P526" i="1"/>
  <c r="Q525" i="1"/>
  <c r="P525" i="1"/>
  <c r="Q524" i="1"/>
  <c r="P524" i="1"/>
  <c r="Q523" i="1"/>
  <c r="P523" i="1"/>
  <c r="Q522" i="1"/>
  <c r="P522" i="1"/>
  <c r="Q521" i="1"/>
  <c r="P521" i="1"/>
  <c r="Q520" i="1"/>
  <c r="P520" i="1"/>
  <c r="Q519" i="1"/>
  <c r="P519" i="1"/>
  <c r="Q516" i="1"/>
  <c r="Q515" i="1"/>
  <c r="Q514" i="1"/>
  <c r="Q513" i="1"/>
  <c r="Q512" i="1"/>
  <c r="Q511" i="1"/>
  <c r="Q510" i="1"/>
  <c r="P510" i="1"/>
  <c r="Q508" i="1"/>
  <c r="Q507" i="1"/>
  <c r="Q506" i="1"/>
  <c r="Q505" i="1"/>
  <c r="P505" i="1"/>
  <c r="Q504" i="1"/>
  <c r="Q503" i="1"/>
  <c r="P503" i="1"/>
  <c r="Q502" i="1"/>
  <c r="P502" i="1"/>
  <c r="Q501" i="1"/>
  <c r="P501" i="1"/>
  <c r="Q498" i="1"/>
  <c r="Q496" i="1"/>
  <c r="Q495" i="1"/>
  <c r="Q493" i="1"/>
  <c r="P493" i="1"/>
  <c r="Q492" i="1"/>
  <c r="P492" i="1"/>
  <c r="Q491" i="1"/>
  <c r="P491" i="1"/>
  <c r="Q487" i="1"/>
  <c r="P487" i="1"/>
  <c r="Q479" i="1"/>
  <c r="P479" i="1"/>
  <c r="Q478" i="1"/>
  <c r="P478" i="1"/>
  <c r="Q477" i="1"/>
  <c r="P477" i="1"/>
  <c r="Q475" i="1"/>
  <c r="P475" i="1"/>
  <c r="Q471" i="1"/>
  <c r="P471" i="1"/>
  <c r="Q470" i="1"/>
  <c r="P470" i="1"/>
  <c r="Q469" i="1"/>
  <c r="P469" i="1"/>
  <c r="Q468" i="1"/>
  <c r="P468" i="1"/>
  <c r="Q463" i="1"/>
  <c r="P463" i="1"/>
  <c r="Q462" i="1"/>
  <c r="P462" i="1"/>
  <c r="Q459" i="1"/>
  <c r="P459" i="1"/>
  <c r="Q457" i="1"/>
  <c r="P457" i="1"/>
  <c r="Q455" i="1"/>
  <c r="P455" i="1"/>
  <c r="Q454" i="1"/>
  <c r="P454" i="1"/>
  <c r="Q453" i="1"/>
  <c r="P453" i="1"/>
  <c r="Q452" i="1"/>
  <c r="P452" i="1"/>
  <c r="Q451" i="1"/>
  <c r="Q450" i="1"/>
  <c r="P450" i="1"/>
  <c r="Q449" i="1"/>
  <c r="P449" i="1"/>
  <c r="Q448" i="1"/>
  <c r="P448" i="1"/>
  <c r="Q447" i="1"/>
  <c r="P447" i="1"/>
  <c r="Q443" i="1"/>
  <c r="P443" i="1"/>
  <c r="Q442" i="1"/>
  <c r="P442" i="1"/>
  <c r="Q440" i="1"/>
  <c r="P440" i="1"/>
  <c r="Q439" i="1"/>
  <c r="Q438" i="1"/>
  <c r="Q437" i="1"/>
  <c r="Q436" i="1"/>
  <c r="P436" i="1"/>
  <c r="Q435" i="1"/>
  <c r="P435" i="1"/>
  <c r="Q434" i="1"/>
  <c r="P434" i="1"/>
  <c r="Q432" i="1"/>
  <c r="P432" i="1"/>
  <c r="Q431" i="1"/>
  <c r="Q430" i="1"/>
  <c r="P430" i="1"/>
  <c r="Q428" i="1"/>
  <c r="P428" i="1"/>
  <c r="Q424" i="1"/>
  <c r="Q423" i="1"/>
  <c r="P423" i="1"/>
  <c r="Q422" i="1"/>
  <c r="P422" i="1"/>
  <c r="Q421" i="1"/>
  <c r="P421" i="1"/>
  <c r="Q420" i="1"/>
  <c r="P420" i="1"/>
  <c r="Q417" i="1"/>
  <c r="Q416" i="1"/>
  <c r="Q415" i="1"/>
  <c r="Q1001" i="1"/>
  <c r="P1001" i="1"/>
  <c r="Q1000" i="1"/>
  <c r="P1000" i="1"/>
  <c r="P998" i="1"/>
  <c r="Q997" i="1"/>
  <c r="P997" i="1"/>
  <c r="Q996" i="1"/>
  <c r="P996" i="1"/>
  <c r="Q993" i="1"/>
  <c r="P993" i="1"/>
  <c r="Q992" i="1"/>
  <c r="P992" i="1"/>
  <c r="Q991" i="1"/>
  <c r="P991" i="1"/>
  <c r="Q988" i="1"/>
  <c r="P988" i="1"/>
  <c r="Q985" i="1"/>
  <c r="Q984" i="1"/>
  <c r="Q982" i="1"/>
  <c r="Q981" i="1"/>
  <c r="P981" i="1"/>
  <c r="Q980" i="1"/>
  <c r="P980" i="1"/>
  <c r="Q979" i="1"/>
  <c r="P979" i="1"/>
  <c r="Q978" i="1"/>
  <c r="P978" i="1"/>
  <c r="Q977" i="1"/>
  <c r="P977" i="1"/>
  <c r="Q976" i="1"/>
  <c r="P976" i="1"/>
  <c r="Q1424" i="1"/>
  <c r="P1424" i="1"/>
  <c r="Q1413" i="1"/>
  <c r="P1413" i="1"/>
  <c r="Q1407" i="1"/>
  <c r="P1407" i="1"/>
  <c r="Q1400" i="1"/>
  <c r="P1400" i="1"/>
  <c r="Q1399" i="1"/>
  <c r="P1399" i="1"/>
  <c r="Q1390" i="1"/>
  <c r="P1390" i="1"/>
  <c r="P1387" i="1"/>
  <c r="P1386" i="1"/>
  <c r="Q1384" i="1"/>
  <c r="P1384" i="1"/>
  <c r="Q1383" i="1"/>
  <c r="P1383" i="1"/>
  <c r="Q1382" i="1"/>
  <c r="P1382" i="1"/>
  <c r="Q1381" i="1"/>
  <c r="P1381" i="1"/>
  <c r="Q1380" i="1"/>
  <c r="P1380" i="1"/>
  <c r="Q1375" i="1"/>
  <c r="P1375" i="1"/>
  <c r="Q1374" i="1"/>
  <c r="P1374" i="1"/>
  <c r="Q1372" i="1"/>
  <c r="P1372" i="1"/>
  <c r="Q1371" i="1"/>
  <c r="P1371" i="1"/>
  <c r="Q1370" i="1"/>
  <c r="P1370" i="1"/>
  <c r="Q1368" i="1"/>
  <c r="P1368" i="1"/>
  <c r="Q1367" i="1"/>
  <c r="P1367" i="1"/>
  <c r="Q1366" i="1"/>
  <c r="P1366" i="1"/>
  <c r="Q1365" i="1"/>
  <c r="Q1364" i="1"/>
  <c r="Q1363" i="1"/>
  <c r="P1363" i="1"/>
  <c r="Q1361" i="1"/>
  <c r="P1361" i="1"/>
  <c r="Q1360" i="1"/>
  <c r="P1360" i="1"/>
  <c r="P1359" i="1"/>
  <c r="Q1356" i="1"/>
  <c r="P1356" i="1"/>
  <c r="Q1355" i="1"/>
  <c r="P1355" i="1"/>
  <c r="Q1354" i="1"/>
  <c r="P1354" i="1"/>
  <c r="Q1353" i="1"/>
  <c r="Q1351" i="1"/>
  <c r="P1351" i="1"/>
  <c r="Q1350" i="1"/>
  <c r="P1348" i="1"/>
  <c r="Q1347" i="1"/>
  <c r="P1347" i="1"/>
  <c r="Q1346" i="1"/>
  <c r="P1346" i="1"/>
  <c r="Q1345" i="1"/>
  <c r="P1345" i="1"/>
  <c r="Q1344" i="1"/>
  <c r="P1343" i="1"/>
  <c r="P1342" i="1"/>
  <c r="Q1340" i="1"/>
  <c r="P1340" i="1"/>
  <c r="Q1336" i="1"/>
  <c r="P1336" i="1"/>
  <c r="Q1335" i="1"/>
  <c r="P1335" i="1"/>
  <c r="Q1330" i="1"/>
  <c r="P1330" i="1"/>
  <c r="P1324" i="1"/>
  <c r="Q1322" i="1"/>
  <c r="P1322" i="1"/>
  <c r="Q1319" i="1"/>
  <c r="P1319" i="1"/>
  <c r="Q1310" i="1"/>
  <c r="P1310" i="1"/>
  <c r="Q1309" i="1"/>
  <c r="P1309" i="1"/>
  <c r="Q1308" i="1"/>
  <c r="P1308" i="1"/>
  <c r="Q1306" i="1"/>
  <c r="P1306" i="1"/>
  <c r="Q1304" i="1"/>
  <c r="P1304" i="1"/>
  <c r="Q1303" i="1"/>
  <c r="P1303" i="1"/>
  <c r="Q1302" i="1"/>
  <c r="P1302" i="1"/>
  <c r="Q1299" i="1"/>
  <c r="P1299" i="1"/>
  <c r="Q1296" i="1"/>
  <c r="P1296" i="1"/>
  <c r="D1282" i="1"/>
  <c r="P398" i="1"/>
  <c r="Q12" i="1"/>
  <c r="P10" i="1"/>
  <c r="Q10" i="1"/>
  <c r="P11" i="1"/>
  <c r="Q11" i="1"/>
  <c r="P12" i="1"/>
  <c r="P13" i="1"/>
  <c r="Q13" i="1"/>
  <c r="P14" i="1"/>
  <c r="Q14" i="1"/>
  <c r="P15" i="1"/>
  <c r="Q15" i="1"/>
  <c r="P16" i="1"/>
  <c r="Q16" i="1"/>
  <c r="P17" i="1"/>
  <c r="Q17" i="1"/>
  <c r="P20" i="1"/>
  <c r="Q20" i="1"/>
  <c r="P23" i="1"/>
  <c r="Q23" i="1"/>
  <c r="Q24" i="1"/>
  <c r="P25" i="1"/>
  <c r="Q25" i="1"/>
  <c r="P28" i="1"/>
  <c r="Q28" i="1"/>
  <c r="P29" i="1"/>
  <c r="Q29" i="1"/>
  <c r="P30" i="1"/>
  <c r="Q30" i="1"/>
  <c r="P34" i="1"/>
  <c r="Q34" i="1"/>
  <c r="P35" i="1"/>
  <c r="Q35" i="1"/>
  <c r="P37" i="1"/>
  <c r="Q37" i="1"/>
  <c r="P39" i="1"/>
  <c r="Q39" i="1"/>
  <c r="P42" i="1"/>
  <c r="Q42" i="1"/>
  <c r="P43" i="1"/>
  <c r="Q43" i="1"/>
  <c r="D46" i="1"/>
  <c r="E46" i="1"/>
  <c r="H46" i="1"/>
  <c r="P50" i="1"/>
  <c r="Q50" i="1"/>
  <c r="P51" i="1"/>
  <c r="Q51" i="1"/>
  <c r="P52" i="1"/>
  <c r="Q52" i="1"/>
  <c r="P53" i="1"/>
  <c r="Q53" i="1"/>
  <c r="P56" i="1"/>
  <c r="Q56" i="1"/>
  <c r="P57" i="1"/>
  <c r="Q57" i="1"/>
  <c r="P58" i="1"/>
  <c r="Q58" i="1"/>
  <c r="P59" i="1"/>
  <c r="Q59" i="1"/>
  <c r="P62" i="1"/>
  <c r="Q62" i="1"/>
  <c r="P63" i="1"/>
  <c r="Q63" i="1"/>
  <c r="P64" i="1"/>
  <c r="Q64" i="1"/>
  <c r="P66" i="1"/>
  <c r="Q66" i="1"/>
  <c r="P68" i="1"/>
  <c r="Q68" i="1"/>
  <c r="P69" i="1"/>
  <c r="Q69" i="1"/>
  <c r="P82" i="1"/>
  <c r="Q82" i="1"/>
  <c r="P83" i="1"/>
  <c r="Q83" i="1"/>
  <c r="P85" i="1"/>
  <c r="Q85" i="1"/>
  <c r="P86" i="1"/>
  <c r="Q86" i="1"/>
  <c r="P87" i="1"/>
  <c r="Q87" i="1"/>
  <c r="P89" i="1"/>
  <c r="Q89" i="1"/>
  <c r="P90" i="1"/>
  <c r="Q90" i="1"/>
  <c r="P91" i="1"/>
  <c r="Q91" i="1"/>
  <c r="P92" i="1"/>
  <c r="Q92" i="1"/>
  <c r="P93" i="1"/>
  <c r="Q93" i="1"/>
  <c r="Q94" i="1"/>
  <c r="P95" i="1"/>
  <c r="Q95" i="1"/>
  <c r="Q96" i="1"/>
  <c r="D97" i="1"/>
  <c r="E97" i="1"/>
  <c r="H97" i="1"/>
  <c r="P101" i="1"/>
  <c r="Q101" i="1"/>
  <c r="P102" i="1"/>
  <c r="Q102" i="1"/>
  <c r="P103" i="1"/>
  <c r="Q103" i="1"/>
  <c r="P104" i="1"/>
  <c r="Q104" i="1"/>
  <c r="P105" i="1"/>
  <c r="Q105" i="1"/>
  <c r="P108" i="1"/>
  <c r="Q108" i="1"/>
  <c r="P109" i="1"/>
  <c r="Q109" i="1"/>
  <c r="P110" i="1"/>
  <c r="Q110" i="1"/>
  <c r="P111" i="1"/>
  <c r="Q111" i="1"/>
  <c r="P112" i="1"/>
  <c r="Q112" i="1"/>
  <c r="P113" i="1"/>
  <c r="Q113" i="1"/>
  <c r="P114" i="1"/>
  <c r="Q114" i="1"/>
  <c r="P116" i="1"/>
  <c r="Q116" i="1"/>
  <c r="P117" i="1"/>
  <c r="Q117" i="1"/>
  <c r="P118" i="1"/>
  <c r="Q118" i="1"/>
  <c r="P119" i="1"/>
  <c r="Q119" i="1"/>
  <c r="P120" i="1"/>
  <c r="Q120" i="1"/>
  <c r="P121" i="1"/>
  <c r="Q121" i="1"/>
  <c r="P122" i="1"/>
  <c r="Q122" i="1"/>
  <c r="P123" i="1"/>
  <c r="Q123" i="1"/>
  <c r="P124" i="1"/>
  <c r="Q124" i="1"/>
  <c r="P125" i="1"/>
  <c r="Q125" i="1"/>
  <c r="P128" i="1"/>
  <c r="Q128" i="1"/>
  <c r="P129" i="1"/>
  <c r="Q129" i="1"/>
  <c r="P130" i="1"/>
  <c r="Q130" i="1"/>
  <c r="P132" i="1"/>
  <c r="Q132" i="1"/>
  <c r="P133" i="1"/>
  <c r="Q133" i="1"/>
  <c r="P136" i="1"/>
  <c r="Q136" i="1"/>
  <c r="P138" i="1"/>
  <c r="Q138" i="1"/>
  <c r="P139" i="1"/>
  <c r="Q139" i="1"/>
  <c r="P141" i="1"/>
  <c r="Q141" i="1"/>
  <c r="P143" i="1"/>
  <c r="Q143" i="1"/>
  <c r="P144" i="1"/>
  <c r="Q144" i="1"/>
  <c r="Q145" i="1"/>
  <c r="Q146" i="1"/>
  <c r="P151" i="1"/>
  <c r="Q151" i="1"/>
  <c r="P158" i="1"/>
  <c r="Q158" i="1"/>
  <c r="P159" i="1"/>
  <c r="Q159" i="1"/>
  <c r="P160" i="1"/>
  <c r="Q160" i="1"/>
  <c r="P161" i="1"/>
  <c r="Q161" i="1"/>
  <c r="P162" i="1"/>
  <c r="Q162" i="1"/>
  <c r="P163" i="1"/>
  <c r="Q163" i="1"/>
  <c r="P164" i="1"/>
  <c r="P165" i="1"/>
  <c r="Q165" i="1"/>
  <c r="P166" i="1"/>
  <c r="Q166" i="1"/>
  <c r="P168" i="1"/>
  <c r="Q168" i="1"/>
  <c r="P169" i="1"/>
  <c r="Q169" i="1"/>
  <c r="P170" i="1"/>
  <c r="Q170" i="1"/>
  <c r="P173" i="1"/>
  <c r="Q173" i="1"/>
  <c r="P174" i="1"/>
  <c r="Q174" i="1"/>
  <c r="P175" i="1"/>
  <c r="Q175" i="1"/>
  <c r="Q176" i="1"/>
  <c r="P177" i="1"/>
  <c r="Q177" i="1"/>
  <c r="P178" i="1"/>
  <c r="Q178" i="1"/>
  <c r="P180" i="1"/>
  <c r="Q180" i="1"/>
  <c r="D183" i="1"/>
  <c r="E183" i="1"/>
  <c r="H183" i="1"/>
  <c r="P187" i="1"/>
  <c r="Q187" i="1"/>
  <c r="P188" i="1"/>
  <c r="Q188" i="1"/>
  <c r="P189" i="1"/>
  <c r="Q189" i="1"/>
  <c r="P190" i="1"/>
  <c r="Q190" i="1"/>
  <c r="P193" i="1"/>
  <c r="Q193" i="1"/>
  <c r="P194" i="1"/>
  <c r="Q194" i="1"/>
  <c r="P195" i="1"/>
  <c r="Q195" i="1"/>
  <c r="P196" i="1"/>
  <c r="Q196" i="1"/>
  <c r="P197" i="1"/>
  <c r="Q197" i="1"/>
  <c r="P198" i="1"/>
  <c r="Q198" i="1"/>
  <c r="P199" i="1"/>
  <c r="Q199" i="1"/>
  <c r="P200" i="1"/>
  <c r="Q200" i="1"/>
  <c r="P201" i="1"/>
  <c r="Q201" i="1"/>
  <c r="P202" i="1"/>
  <c r="Q202" i="1"/>
  <c r="P203" i="1"/>
  <c r="Q203" i="1"/>
  <c r="P204" i="1"/>
  <c r="Q204" i="1"/>
  <c r="P205" i="1"/>
  <c r="Q205" i="1"/>
  <c r="P208" i="1"/>
  <c r="Q208" i="1"/>
  <c r="P209" i="1"/>
  <c r="Q209" i="1"/>
  <c r="P210" i="1"/>
  <c r="Q210" i="1"/>
  <c r="P211" i="1"/>
  <c r="Q211" i="1"/>
  <c r="P212" i="1"/>
  <c r="Q212" i="1"/>
  <c r="P213" i="1"/>
  <c r="Q213" i="1"/>
  <c r="P214" i="1"/>
  <c r="Q214" i="1"/>
  <c r="P215" i="1"/>
  <c r="Q215" i="1"/>
  <c r="P216" i="1"/>
  <c r="Q216" i="1"/>
  <c r="P217" i="1"/>
  <c r="Q217" i="1"/>
  <c r="P218" i="1"/>
  <c r="Q218" i="1"/>
  <c r="P219" i="1"/>
  <c r="Q219" i="1"/>
  <c r="P220" i="1"/>
  <c r="Q220" i="1"/>
  <c r="Q223" i="1"/>
  <c r="P224" i="1"/>
  <c r="Q224" i="1"/>
  <c r="P227" i="1"/>
  <c r="Q227" i="1"/>
  <c r="P228" i="1"/>
  <c r="Q228" i="1"/>
  <c r="P229" i="1"/>
  <c r="Q229" i="1"/>
  <c r="P231" i="1"/>
  <c r="Q231" i="1"/>
  <c r="P234" i="1"/>
  <c r="Q234" i="1"/>
  <c r="P235" i="1"/>
  <c r="Q235" i="1"/>
  <c r="P236" i="1"/>
  <c r="Q236" i="1"/>
  <c r="P237" i="1"/>
  <c r="Q237" i="1"/>
  <c r="P238" i="1"/>
  <c r="Q238" i="1"/>
  <c r="P242" i="1"/>
  <c r="Q242" i="1"/>
  <c r="P243" i="1"/>
  <c r="Q243" i="1"/>
  <c r="P244" i="1"/>
  <c r="Q244" i="1"/>
  <c r="P246" i="1"/>
  <c r="Q246" i="1"/>
  <c r="P247" i="1"/>
  <c r="Q247" i="1"/>
  <c r="Q248" i="1"/>
  <c r="P251" i="1"/>
  <c r="Q251" i="1"/>
  <c r="P252" i="1"/>
  <c r="Q252" i="1"/>
  <c r="P253" i="1"/>
  <c r="Q253" i="1"/>
  <c r="P254" i="1"/>
  <c r="Q254" i="1"/>
  <c r="P255" i="1"/>
  <c r="Q255" i="1"/>
  <c r="P256" i="1"/>
  <c r="Q256" i="1"/>
  <c r="P257" i="1"/>
  <c r="Q257" i="1"/>
  <c r="P258" i="1"/>
  <c r="Q258" i="1"/>
  <c r="P259" i="1"/>
  <c r="Q259" i="1"/>
  <c r="P260" i="1"/>
  <c r="Q260" i="1"/>
  <c r="P261" i="1"/>
  <c r="Q261" i="1"/>
  <c r="P262" i="1"/>
  <c r="Q262" i="1"/>
  <c r="P264" i="1"/>
  <c r="Q264" i="1"/>
  <c r="P265" i="1"/>
  <c r="Q265" i="1"/>
  <c r="P266" i="1"/>
  <c r="Q266" i="1"/>
  <c r="P267" i="1"/>
  <c r="Q267" i="1"/>
  <c r="P268" i="1"/>
  <c r="Q268" i="1"/>
  <c r="P269" i="1"/>
  <c r="Q269" i="1"/>
  <c r="P270" i="1"/>
  <c r="Q270" i="1"/>
  <c r="P271" i="1"/>
  <c r="Q271" i="1"/>
  <c r="P272" i="1"/>
  <c r="Q272" i="1"/>
  <c r="P273" i="1"/>
  <c r="Q273" i="1"/>
  <c r="P274" i="1"/>
  <c r="Q274" i="1"/>
  <c r="P275" i="1"/>
  <c r="Q275" i="1"/>
  <c r="P276" i="1"/>
  <c r="Q276" i="1"/>
  <c r="P277" i="1"/>
  <c r="Q277" i="1"/>
  <c r="P278" i="1"/>
  <c r="Q278" i="1"/>
  <c r="P279" i="1"/>
  <c r="Q279" i="1"/>
  <c r="P280" i="1"/>
  <c r="Q280" i="1"/>
  <c r="P281" i="1"/>
  <c r="Q281" i="1"/>
  <c r="P282" i="1"/>
  <c r="Q282" i="1"/>
  <c r="P283" i="1"/>
  <c r="Q283" i="1"/>
  <c r="P285" i="1"/>
  <c r="Q285" i="1"/>
  <c r="P286" i="1"/>
  <c r="Q286" i="1"/>
  <c r="P289" i="1"/>
  <c r="Q289" i="1"/>
  <c r="P290" i="1"/>
  <c r="Q290" i="1"/>
  <c r="P291" i="1"/>
  <c r="Q291" i="1"/>
  <c r="P294" i="1"/>
  <c r="Q294" i="1"/>
  <c r="P295" i="1"/>
  <c r="Q295" i="1"/>
  <c r="P296" i="1"/>
  <c r="Q296" i="1"/>
  <c r="P297" i="1"/>
  <c r="Q297" i="1"/>
  <c r="P298" i="1"/>
  <c r="Q298" i="1"/>
  <c r="P299" i="1"/>
  <c r="Q299" i="1"/>
  <c r="P300" i="1"/>
  <c r="Q300" i="1"/>
  <c r="P301" i="1"/>
  <c r="Q301" i="1"/>
  <c r="P302" i="1"/>
  <c r="Q302" i="1"/>
  <c r="P303" i="1"/>
  <c r="Q303" i="1"/>
  <c r="D304" i="1"/>
  <c r="E304" i="1"/>
  <c r="H304" i="1"/>
  <c r="Q308" i="1"/>
  <c r="P309" i="1"/>
  <c r="Q309" i="1"/>
  <c r="P310" i="1"/>
  <c r="Q310" i="1"/>
  <c r="Q311" i="1"/>
  <c r="Q312" i="1"/>
  <c r="P313" i="1"/>
  <c r="Q313" i="1"/>
  <c r="P314" i="1"/>
  <c r="Q314" i="1"/>
  <c r="Q316" i="1"/>
  <c r="Q317" i="1"/>
  <c r="Q318" i="1"/>
  <c r="P320" i="1"/>
  <c r="Q320" i="1"/>
  <c r="P321" i="1"/>
  <c r="Q321" i="1"/>
  <c r="P322" i="1"/>
  <c r="Q322" i="1"/>
  <c r="P323" i="1"/>
  <c r="Q323" i="1"/>
  <c r="P324" i="1"/>
  <c r="Q324" i="1"/>
  <c r="P325" i="1"/>
  <c r="Q325" i="1"/>
  <c r="Q326" i="1"/>
  <c r="P327" i="1"/>
  <c r="Q327" i="1"/>
  <c r="P328" i="1"/>
  <c r="Q328" i="1"/>
  <c r="P329" i="1"/>
  <c r="Q329" i="1"/>
  <c r="P330" i="1"/>
  <c r="Q330" i="1"/>
  <c r="P331" i="1"/>
  <c r="Q331" i="1"/>
  <c r="P332" i="1"/>
  <c r="Q332" i="1"/>
  <c r="P333" i="1"/>
  <c r="Q333" i="1"/>
  <c r="P334" i="1"/>
  <c r="Q334" i="1"/>
  <c r="P335" i="1"/>
  <c r="Q335" i="1"/>
  <c r="Q337" i="1"/>
  <c r="Q338" i="1"/>
  <c r="P340" i="1"/>
  <c r="Q340" i="1"/>
  <c r="P341" i="1"/>
  <c r="Q341" i="1"/>
  <c r="P349" i="1"/>
  <c r="Q349" i="1"/>
  <c r="P350" i="1"/>
  <c r="Q350" i="1"/>
  <c r="D354" i="1"/>
  <c r="E354" i="1"/>
  <c r="H354" i="1"/>
  <c r="P358" i="1"/>
  <c r="Q358" i="1"/>
  <c r="P359" i="1"/>
  <c r="Q359" i="1"/>
  <c r="P360" i="1"/>
  <c r="Q360" i="1"/>
  <c r="P361" i="1"/>
  <c r="Q361" i="1"/>
  <c r="P362" i="1"/>
  <c r="Q362" i="1"/>
  <c r="Q365" i="1"/>
  <c r="Q366" i="1"/>
  <c r="Q367" i="1"/>
  <c r="Q369" i="1"/>
  <c r="Q370" i="1"/>
  <c r="P372" i="1"/>
  <c r="Q372" i="1"/>
  <c r="P377" i="1"/>
  <c r="Q377" i="1"/>
  <c r="P378" i="1"/>
  <c r="Q378" i="1"/>
  <c r="P379" i="1"/>
  <c r="Q379" i="1"/>
  <c r="P380" i="1"/>
  <c r="Q380" i="1"/>
  <c r="P381" i="1"/>
  <c r="Q381" i="1"/>
  <c r="P382" i="1"/>
  <c r="Q382" i="1"/>
  <c r="P387" i="1"/>
  <c r="Q387" i="1"/>
  <c r="P388" i="1"/>
  <c r="Q388" i="1"/>
  <c r="P389" i="1"/>
  <c r="Q389" i="1"/>
  <c r="P390" i="1"/>
  <c r="Q390" i="1"/>
  <c r="P391" i="1"/>
  <c r="Q391" i="1"/>
  <c r="P392" i="1"/>
  <c r="Q392" i="1"/>
  <c r="P394" i="1"/>
  <c r="Q394" i="1"/>
  <c r="P395" i="1"/>
  <c r="Q395" i="1"/>
  <c r="P396" i="1"/>
  <c r="Q396" i="1"/>
  <c r="P399" i="1"/>
  <c r="Q399" i="1"/>
  <c r="Q402" i="1"/>
  <c r="Q405" i="1"/>
  <c r="Q406" i="1"/>
  <c r="P407" i="1"/>
  <c r="Q407" i="1"/>
  <c r="P408" i="1"/>
  <c r="Q408" i="1"/>
  <c r="P409" i="1"/>
  <c r="Q409" i="1"/>
  <c r="P410" i="1"/>
  <c r="Q410" i="1"/>
  <c r="D411" i="1"/>
  <c r="E411" i="1"/>
  <c r="H411" i="1"/>
  <c r="D565" i="1"/>
  <c r="E565" i="1"/>
  <c r="H565" i="1"/>
  <c r="Q583" i="1"/>
  <c r="Q585" i="1"/>
  <c r="P590" i="1"/>
  <c r="Q590" i="1"/>
  <c r="P592" i="1"/>
  <c r="Q592" i="1"/>
  <c r="P595" i="1"/>
  <c r="Q595" i="1"/>
  <c r="Q598" i="1"/>
  <c r="P599" i="1"/>
  <c r="Q599" i="1"/>
  <c r="P600" i="1"/>
  <c r="Q600" i="1"/>
  <c r="Q603" i="1"/>
  <c r="P604" i="1"/>
  <c r="Q604" i="1"/>
  <c r="P605" i="1"/>
  <c r="Q605" i="1"/>
  <c r="P612" i="1"/>
  <c r="Q612" i="1"/>
  <c r="P616" i="1"/>
  <c r="Q616" i="1"/>
  <c r="P621" i="1"/>
  <c r="Q621" i="1"/>
  <c r="P623" i="1"/>
  <c r="Q623" i="1"/>
  <c r="P628" i="1"/>
  <c r="Q628" i="1"/>
  <c r="P629" i="1"/>
  <c r="Q629" i="1"/>
  <c r="P630" i="1"/>
  <c r="Q630" i="1"/>
  <c r="P632" i="1"/>
  <c r="Q632" i="1"/>
  <c r="P633" i="1"/>
  <c r="Q633" i="1"/>
  <c r="P634" i="1"/>
  <c r="Q634" i="1"/>
  <c r="P635" i="1"/>
  <c r="Q635" i="1"/>
  <c r="P636" i="1"/>
  <c r="Q636" i="1"/>
  <c r="P640" i="1"/>
  <c r="Q640" i="1"/>
  <c r="Q642" i="1"/>
  <c r="P644" i="1"/>
  <c r="Q644" i="1"/>
  <c r="P646" i="1"/>
  <c r="Q646" i="1"/>
  <c r="P651" i="1"/>
  <c r="Q651" i="1"/>
  <c r="P653" i="1"/>
  <c r="Q653" i="1"/>
  <c r="P654" i="1"/>
  <c r="Q654" i="1"/>
  <c r="P655" i="1"/>
  <c r="Q655" i="1"/>
  <c r="P657" i="1"/>
  <c r="Q657" i="1"/>
  <c r="P658" i="1"/>
  <c r="Q658" i="1"/>
  <c r="P659" i="1"/>
  <c r="Q659" i="1"/>
  <c r="P660" i="1"/>
  <c r="Q660" i="1"/>
  <c r="P661" i="1"/>
  <c r="Q661" i="1"/>
  <c r="P663" i="1"/>
  <c r="P665" i="1"/>
  <c r="Q665" i="1"/>
  <c r="P667" i="1"/>
  <c r="P668" i="1"/>
  <c r="P669" i="1"/>
  <c r="Q669" i="1"/>
  <c r="P672" i="1"/>
  <c r="Q672" i="1"/>
  <c r="P676" i="1"/>
  <c r="Q676" i="1"/>
  <c r="P677" i="1"/>
  <c r="Q677" i="1"/>
  <c r="P685" i="1"/>
  <c r="Q685" i="1"/>
  <c r="P686" i="1"/>
  <c r="Q686" i="1"/>
  <c r="P690" i="1"/>
  <c r="Q690" i="1"/>
  <c r="P692" i="1"/>
  <c r="Q692" i="1"/>
  <c r="P693" i="1"/>
  <c r="Q693" i="1"/>
  <c r="P695" i="1"/>
  <c r="Q695" i="1"/>
  <c r="P696" i="1"/>
  <c r="Q696" i="1"/>
  <c r="P697" i="1"/>
  <c r="Q697" i="1"/>
  <c r="P699" i="1"/>
  <c r="Q699" i="1"/>
  <c r="P700" i="1"/>
  <c r="Q700" i="1"/>
  <c r="P701" i="1"/>
  <c r="Q701" i="1"/>
  <c r="P702" i="1"/>
  <c r="Q702" i="1"/>
  <c r="P710" i="1"/>
  <c r="Q710" i="1"/>
  <c r="P715" i="1"/>
  <c r="Q715" i="1"/>
  <c r="P716" i="1"/>
  <c r="Q716" i="1"/>
  <c r="P717" i="1"/>
  <c r="Q717" i="1"/>
  <c r="P718" i="1"/>
  <c r="Q718" i="1"/>
  <c r="P719" i="1"/>
  <c r="Q719" i="1"/>
  <c r="P720" i="1"/>
  <c r="Q720" i="1"/>
  <c r="P721" i="1"/>
  <c r="Q721" i="1"/>
  <c r="P722" i="1"/>
  <c r="Q722" i="1"/>
  <c r="P726" i="1"/>
  <c r="Q726" i="1"/>
  <c r="P729" i="1"/>
  <c r="Q729" i="1"/>
  <c r="P730" i="1"/>
  <c r="Q730" i="1"/>
  <c r="P731" i="1"/>
  <c r="Q731" i="1"/>
  <c r="P732" i="1"/>
  <c r="Q732" i="1"/>
  <c r="P733" i="1"/>
  <c r="Q733" i="1"/>
  <c r="P735" i="1"/>
  <c r="Q735" i="1"/>
  <c r="P736" i="1"/>
  <c r="Q736" i="1"/>
  <c r="P737" i="1"/>
  <c r="Q737" i="1"/>
  <c r="P739" i="1"/>
  <c r="Q739" i="1"/>
  <c r="P740" i="1"/>
  <c r="Q740" i="1"/>
  <c r="P741" i="1"/>
  <c r="Q741" i="1"/>
  <c r="P744" i="1"/>
  <c r="Q744" i="1"/>
  <c r="P745" i="1"/>
  <c r="Q745" i="1"/>
  <c r="P746" i="1"/>
  <c r="Q746" i="1"/>
  <c r="P747" i="1"/>
  <c r="Q747" i="1"/>
  <c r="P748" i="1"/>
  <c r="Q748" i="1"/>
  <c r="P749" i="1"/>
  <c r="Q749" i="1"/>
  <c r="Q752" i="1"/>
  <c r="Q753" i="1"/>
  <c r="D754" i="1"/>
  <c r="E754" i="1"/>
  <c r="H754" i="1"/>
  <c r="P758" i="1"/>
  <c r="Q758" i="1"/>
  <c r="P759" i="1"/>
  <c r="Q759" i="1"/>
  <c r="P762" i="1"/>
  <c r="Q762" i="1"/>
  <c r="P763" i="1"/>
  <c r="Q763" i="1"/>
  <c r="P768" i="1"/>
  <c r="Q768" i="1"/>
  <c r="P769" i="1"/>
  <c r="Q769" i="1"/>
  <c r="P770" i="1"/>
  <c r="Q770" i="1"/>
  <c r="P771" i="1"/>
  <c r="Q771" i="1"/>
  <c r="P772" i="1"/>
  <c r="Q772" i="1"/>
  <c r="P773" i="1"/>
  <c r="Q773" i="1"/>
  <c r="P774" i="1"/>
  <c r="Q774" i="1"/>
  <c r="P775" i="1"/>
  <c r="Q775" i="1"/>
  <c r="P776" i="1"/>
  <c r="Q776" i="1"/>
  <c r="P777" i="1"/>
  <c r="Q777" i="1"/>
  <c r="P778" i="1"/>
  <c r="P781" i="1"/>
  <c r="Q781" i="1"/>
  <c r="P782" i="1"/>
  <c r="Q782" i="1"/>
  <c r="P783" i="1"/>
  <c r="Q783" i="1"/>
  <c r="P784" i="1"/>
  <c r="Q784" i="1"/>
  <c r="P786" i="1"/>
  <c r="Q786" i="1"/>
  <c r="P787" i="1"/>
  <c r="Q787" i="1"/>
  <c r="P788" i="1"/>
  <c r="Q788" i="1"/>
  <c r="P789" i="1"/>
  <c r="Q789" i="1"/>
  <c r="P790" i="1"/>
  <c r="Q790" i="1"/>
  <c r="P791" i="1"/>
  <c r="Q791" i="1"/>
  <c r="P792" i="1"/>
  <c r="Q792" i="1"/>
  <c r="P793" i="1"/>
  <c r="Q793" i="1"/>
  <c r="Q796" i="1"/>
  <c r="P798" i="1"/>
  <c r="Q798" i="1"/>
  <c r="Q799" i="1"/>
  <c r="P800" i="1"/>
  <c r="Q800" i="1"/>
  <c r="P801" i="1"/>
  <c r="Q801" i="1"/>
  <c r="P802" i="1"/>
  <c r="Q802" i="1"/>
  <c r="P803" i="1"/>
  <c r="Q803" i="1"/>
  <c r="P807" i="1"/>
  <c r="Q807" i="1"/>
  <c r="P808" i="1"/>
  <c r="Q808" i="1"/>
  <c r="P809" i="1"/>
  <c r="Q809" i="1"/>
  <c r="P810" i="1"/>
  <c r="Q810" i="1"/>
  <c r="Q813" i="1"/>
  <c r="Q814" i="1"/>
  <c r="P815" i="1"/>
  <c r="Q815" i="1"/>
  <c r="P816" i="1"/>
  <c r="Q816" i="1"/>
  <c r="P817" i="1"/>
  <c r="Q817" i="1"/>
  <c r="P818" i="1"/>
  <c r="Q818" i="1"/>
  <c r="Q819" i="1"/>
  <c r="Q820" i="1"/>
  <c r="Q821" i="1"/>
  <c r="Q822" i="1"/>
  <c r="Q823" i="1"/>
  <c r="P824" i="1"/>
  <c r="Q824" i="1"/>
  <c r="P827" i="1"/>
  <c r="Q827" i="1"/>
  <c r="P828" i="1"/>
  <c r="Q828" i="1"/>
  <c r="P829" i="1"/>
  <c r="Q829" i="1"/>
  <c r="P830" i="1"/>
  <c r="Q830" i="1"/>
  <c r="P833" i="1"/>
  <c r="Q833" i="1"/>
  <c r="D834" i="1"/>
  <c r="E834" i="1"/>
  <c r="H834" i="1"/>
  <c r="P838" i="1"/>
  <c r="Q838" i="1"/>
  <c r="P839" i="1"/>
  <c r="Q839" i="1"/>
  <c r="P840" i="1"/>
  <c r="Q840" i="1"/>
  <c r="P841" i="1"/>
  <c r="Q841" i="1"/>
  <c r="P842" i="1"/>
  <c r="Q842" i="1"/>
  <c r="P843" i="1"/>
  <c r="Q843" i="1"/>
  <c r="P844" i="1"/>
  <c r="Q844" i="1"/>
  <c r="P845" i="1"/>
  <c r="Q845" i="1"/>
  <c r="P846" i="1"/>
  <c r="Q846" i="1"/>
  <c r="P847" i="1"/>
  <c r="Q847" i="1"/>
  <c r="P848" i="1"/>
  <c r="Q848" i="1"/>
  <c r="P849" i="1"/>
  <c r="Q849" i="1"/>
  <c r="P852" i="1"/>
  <c r="Q852" i="1"/>
  <c r="P854" i="1"/>
  <c r="Q854" i="1"/>
  <c r="P855" i="1"/>
  <c r="Q855" i="1"/>
  <c r="P856" i="1"/>
  <c r="Q856" i="1"/>
  <c r="P858" i="1"/>
  <c r="Q858" i="1"/>
  <c r="P859" i="1"/>
  <c r="Q859" i="1"/>
  <c r="P860" i="1"/>
  <c r="Q860" i="1"/>
  <c r="P861" i="1"/>
  <c r="Q861" i="1"/>
  <c r="P862" i="1"/>
  <c r="Q862" i="1"/>
  <c r="P863" i="1"/>
  <c r="Q863" i="1"/>
  <c r="P864" i="1"/>
  <c r="Q864" i="1"/>
  <c r="P865" i="1"/>
  <c r="Q865" i="1"/>
  <c r="P866" i="1"/>
  <c r="Q866" i="1"/>
  <c r="P867" i="1"/>
  <c r="Q867" i="1"/>
  <c r="P868" i="1"/>
  <c r="Q868" i="1"/>
  <c r="P872" i="1"/>
  <c r="Q872" i="1"/>
  <c r="P873" i="1"/>
  <c r="Q873" i="1"/>
  <c r="P874" i="1"/>
  <c r="Q874" i="1"/>
  <c r="P875" i="1"/>
  <c r="Q875" i="1"/>
  <c r="P878" i="1"/>
  <c r="Q878" i="1"/>
  <c r="P879" i="1"/>
  <c r="Q879" i="1"/>
  <c r="P880" i="1"/>
  <c r="Q880" i="1"/>
  <c r="P881" i="1"/>
  <c r="Q881" i="1"/>
  <c r="P882" i="1"/>
  <c r="Q882" i="1"/>
  <c r="P883" i="1"/>
  <c r="Q883" i="1"/>
  <c r="P884" i="1"/>
  <c r="Q884" i="1"/>
  <c r="P885" i="1"/>
  <c r="Q885" i="1"/>
  <c r="D886" i="1"/>
  <c r="E886" i="1"/>
  <c r="H886" i="1"/>
  <c r="Q890" i="1"/>
  <c r="P891" i="1"/>
  <c r="Q891" i="1"/>
  <c r="P893" i="1"/>
  <c r="Q893" i="1"/>
  <c r="P894" i="1"/>
  <c r="Q894" i="1"/>
  <c r="P896" i="1"/>
  <c r="P897" i="1"/>
  <c r="Q897" i="1"/>
  <c r="P898" i="1"/>
  <c r="P899" i="1"/>
  <c r="Q899" i="1"/>
  <c r="P901" i="1"/>
  <c r="Q901" i="1"/>
  <c r="P902" i="1"/>
  <c r="Q902" i="1"/>
  <c r="P903" i="1"/>
  <c r="Q903" i="1"/>
  <c r="P905" i="1"/>
  <c r="Q905" i="1"/>
  <c r="P906" i="1"/>
  <c r="Q906" i="1"/>
  <c r="P909" i="1"/>
  <c r="Q909" i="1"/>
  <c r="P910" i="1"/>
  <c r="Q910" i="1"/>
  <c r="P911" i="1"/>
  <c r="Q911" i="1"/>
  <c r="P912" i="1"/>
  <c r="Q912" i="1"/>
  <c r="P914" i="1"/>
  <c r="Q914" i="1"/>
  <c r="P915" i="1"/>
  <c r="Q915" i="1"/>
  <c r="Q919" i="1"/>
  <c r="P920" i="1"/>
  <c r="Q920" i="1"/>
  <c r="P921" i="1"/>
  <c r="Q921" i="1"/>
  <c r="Q923" i="1"/>
  <c r="Q924" i="1"/>
  <c r="Q925" i="1"/>
  <c r="Q926" i="1"/>
  <c r="Q927" i="1"/>
  <c r="P928" i="1"/>
  <c r="Q928" i="1"/>
  <c r="P929" i="1"/>
  <c r="Q929" i="1"/>
  <c r="Q930" i="1"/>
  <c r="P931" i="1"/>
  <c r="Q931" i="1"/>
  <c r="P932" i="1"/>
  <c r="Q932" i="1"/>
  <c r="P933" i="1"/>
  <c r="Q933" i="1"/>
  <c r="Q934" i="1"/>
  <c r="Q935" i="1"/>
  <c r="Q936" i="1"/>
  <c r="P939" i="1"/>
  <c r="Q939" i="1"/>
  <c r="P943" i="1"/>
  <c r="Q943" i="1"/>
  <c r="P944" i="1"/>
  <c r="Q944" i="1"/>
  <c r="P947" i="1"/>
  <c r="Q947" i="1"/>
  <c r="P948" i="1"/>
  <c r="Q948" i="1"/>
  <c r="P949" i="1"/>
  <c r="Q949" i="1"/>
  <c r="P950" i="1"/>
  <c r="Q950" i="1"/>
  <c r="P951" i="1"/>
  <c r="Q951" i="1"/>
  <c r="P952" i="1"/>
  <c r="Q952" i="1"/>
  <c r="P956" i="1"/>
  <c r="Q956" i="1"/>
  <c r="P957" i="1"/>
  <c r="Q957" i="1"/>
  <c r="P958" i="1"/>
  <c r="Q958" i="1"/>
  <c r="P959" i="1"/>
  <c r="Q959" i="1"/>
  <c r="P960" i="1"/>
  <c r="Q960" i="1"/>
  <c r="P961" i="1"/>
  <c r="Q961" i="1"/>
  <c r="P962" i="1"/>
  <c r="Q962" i="1"/>
  <c r="P963" i="1"/>
  <c r="Q963" i="1"/>
  <c r="P964" i="1"/>
  <c r="Q964" i="1"/>
  <c r="P965" i="1"/>
  <c r="Q965" i="1"/>
  <c r="P966" i="1"/>
  <c r="Q966" i="1"/>
  <c r="P967" i="1"/>
  <c r="Q967" i="1"/>
  <c r="P968" i="1"/>
  <c r="Q968" i="1"/>
  <c r="P969" i="1"/>
  <c r="Q969" i="1"/>
  <c r="P970" i="1"/>
  <c r="Q970" i="1"/>
  <c r="P971" i="1"/>
  <c r="Q971" i="1"/>
  <c r="D972" i="1"/>
  <c r="E972" i="1"/>
  <c r="H972" i="1"/>
  <c r="D1002" i="1"/>
  <c r="E1002" i="1"/>
  <c r="H1002" i="1"/>
  <c r="P1008" i="1"/>
  <c r="Q1008" i="1"/>
  <c r="P1011" i="1"/>
  <c r="Q1011" i="1"/>
  <c r="P1013" i="1"/>
  <c r="Q1013" i="1"/>
  <c r="Q1016" i="1"/>
  <c r="P1025" i="1"/>
  <c r="Q1025" i="1"/>
  <c r="P1026" i="1"/>
  <c r="Q1026" i="1"/>
  <c r="P1027" i="1"/>
  <c r="Q1027" i="1"/>
  <c r="P1028" i="1"/>
  <c r="Q1028" i="1"/>
  <c r="P1031" i="1"/>
  <c r="Q1031" i="1"/>
  <c r="P1032" i="1"/>
  <c r="Q1032" i="1"/>
  <c r="P1033" i="1"/>
  <c r="Q1033" i="1"/>
  <c r="P1034" i="1"/>
  <c r="Q1034" i="1"/>
  <c r="P1035" i="1"/>
  <c r="Q1035" i="1"/>
  <c r="P1036" i="1"/>
  <c r="Q1036" i="1"/>
  <c r="P1040" i="1"/>
  <c r="Q1040" i="1"/>
  <c r="P1041" i="1"/>
  <c r="Q1041" i="1"/>
  <c r="P1042" i="1"/>
  <c r="Q1042" i="1"/>
  <c r="P1043" i="1"/>
  <c r="Q1043" i="1"/>
  <c r="P1044" i="1"/>
  <c r="Q1044" i="1"/>
  <c r="P1046" i="1"/>
  <c r="Q1046" i="1"/>
  <c r="P1047" i="1"/>
  <c r="Q1047" i="1"/>
  <c r="P1048" i="1"/>
  <c r="Q1048" i="1"/>
  <c r="P1050" i="1"/>
  <c r="Q1050" i="1"/>
  <c r="P1051" i="1"/>
  <c r="Q1051" i="1"/>
  <c r="P1052" i="1"/>
  <c r="Q1052" i="1"/>
  <c r="P1053" i="1"/>
  <c r="Q1053" i="1"/>
  <c r="P1054" i="1"/>
  <c r="Q1054" i="1"/>
  <c r="P1055" i="1"/>
  <c r="Q1055" i="1"/>
  <c r="P1056" i="1"/>
  <c r="Q1056" i="1"/>
  <c r="P1057" i="1"/>
  <c r="Q1057" i="1"/>
  <c r="P1059" i="1"/>
  <c r="Q1059" i="1"/>
  <c r="P1060" i="1"/>
  <c r="Q1060" i="1"/>
  <c r="P1061" i="1"/>
  <c r="Q1061" i="1"/>
  <c r="P1062" i="1"/>
  <c r="Q1062" i="1"/>
  <c r="P1063" i="1"/>
  <c r="Q1063" i="1"/>
  <c r="P1064" i="1"/>
  <c r="Q1064" i="1"/>
  <c r="P1065" i="1"/>
  <c r="Q1065" i="1"/>
  <c r="P1066" i="1"/>
  <c r="Q1066" i="1"/>
  <c r="P1067" i="1"/>
  <c r="Q1067" i="1"/>
  <c r="P1068" i="1"/>
  <c r="Q1068" i="1"/>
  <c r="P1070" i="1"/>
  <c r="Q1070" i="1"/>
  <c r="P1071" i="1"/>
  <c r="Q1071" i="1"/>
  <c r="P1072" i="1"/>
  <c r="Q1072" i="1"/>
  <c r="P1073" i="1"/>
  <c r="Q1073" i="1"/>
  <c r="P1074" i="1"/>
  <c r="Q1074" i="1"/>
  <c r="P1075" i="1"/>
  <c r="Q1075" i="1"/>
  <c r="P1076" i="1"/>
  <c r="Q1076" i="1"/>
  <c r="P1077" i="1"/>
  <c r="Q1077" i="1"/>
  <c r="P1078" i="1"/>
  <c r="Q1078" i="1"/>
  <c r="P1081" i="1"/>
  <c r="Q1081" i="1"/>
  <c r="P1082" i="1"/>
  <c r="Q1082" i="1"/>
  <c r="P1085" i="1"/>
  <c r="P1086" i="1"/>
  <c r="Q1086" i="1"/>
  <c r="P1088" i="1"/>
  <c r="Q1088" i="1"/>
  <c r="P1089" i="1"/>
  <c r="Q1089" i="1"/>
  <c r="P1090" i="1"/>
  <c r="Q1090" i="1"/>
  <c r="P1091" i="1"/>
  <c r="Q1091" i="1"/>
  <c r="P1095" i="1"/>
  <c r="Q1095" i="1"/>
  <c r="P1097" i="1"/>
  <c r="Q1097" i="1"/>
  <c r="P1099" i="1"/>
  <c r="Q1099" i="1"/>
  <c r="P1100" i="1"/>
  <c r="Q1100" i="1"/>
  <c r="P1101" i="1"/>
  <c r="Q1101" i="1"/>
  <c r="P1102" i="1"/>
  <c r="Q1102" i="1"/>
  <c r="P1103" i="1"/>
  <c r="Q1103" i="1"/>
  <c r="P1104" i="1"/>
  <c r="Q1104" i="1"/>
  <c r="P1106" i="1"/>
  <c r="Q1106" i="1"/>
  <c r="P1107" i="1"/>
  <c r="Q1107" i="1"/>
  <c r="P1108" i="1"/>
  <c r="Q1108" i="1"/>
  <c r="P1109" i="1"/>
  <c r="Q1109" i="1"/>
  <c r="P1110" i="1"/>
  <c r="Q1110" i="1"/>
  <c r="P1111" i="1"/>
  <c r="Q1111" i="1"/>
  <c r="P1113" i="1"/>
  <c r="Q1113" i="1"/>
  <c r="P1114" i="1"/>
  <c r="P1116" i="1"/>
  <c r="Q1116" i="1"/>
  <c r="P1117" i="1"/>
  <c r="P1118" i="1"/>
  <c r="Q1118" i="1"/>
  <c r="P1121" i="1"/>
  <c r="Q1121" i="1"/>
  <c r="P1123" i="1"/>
  <c r="Q1123" i="1"/>
  <c r="P1125" i="1"/>
  <c r="Q1125" i="1"/>
  <c r="Q1127" i="1"/>
  <c r="P1129" i="1"/>
  <c r="Q1129" i="1"/>
  <c r="P1131" i="1"/>
  <c r="Q1131" i="1"/>
  <c r="P1221" i="1"/>
  <c r="Q1221" i="1"/>
  <c r="P1222" i="1"/>
  <c r="Q1222" i="1"/>
  <c r="P1226" i="1"/>
  <c r="Q1226" i="1"/>
  <c r="P1228" i="1"/>
  <c r="Q1228" i="1"/>
  <c r="P1229" i="1"/>
  <c r="Q1229" i="1"/>
  <c r="P1230" i="1"/>
  <c r="Q1230" i="1"/>
  <c r="P1231" i="1"/>
  <c r="Q1231" i="1"/>
  <c r="P1233" i="1"/>
  <c r="Q1233" i="1"/>
  <c r="P1234" i="1"/>
  <c r="Q1234" i="1"/>
  <c r="P1235" i="1"/>
  <c r="Q1235" i="1"/>
  <c r="P1236" i="1"/>
  <c r="Q1236" i="1"/>
  <c r="P1241" i="1"/>
  <c r="Q1241" i="1"/>
  <c r="P1242" i="1"/>
  <c r="Q1242" i="1"/>
  <c r="P1243" i="1"/>
  <c r="Q1243" i="1"/>
  <c r="P1245" i="1"/>
  <c r="Q1245" i="1"/>
  <c r="P1246" i="1"/>
  <c r="Q1246" i="1"/>
  <c r="P1247" i="1"/>
  <c r="Q1247" i="1"/>
  <c r="P1248" i="1"/>
  <c r="Q1248" i="1"/>
  <c r="P1249" i="1"/>
  <c r="Q1249" i="1"/>
  <c r="P1252" i="1"/>
  <c r="Q1252" i="1"/>
  <c r="P1253" i="1"/>
  <c r="Q1253" i="1"/>
  <c r="P1254" i="1"/>
  <c r="Q1254" i="1"/>
  <c r="P1255" i="1"/>
  <c r="Q1255" i="1"/>
  <c r="P1256" i="1"/>
  <c r="Q1256" i="1"/>
  <c r="P1257" i="1"/>
  <c r="Q1257" i="1"/>
  <c r="P1260" i="1"/>
  <c r="Q1260" i="1"/>
  <c r="P1261" i="1"/>
  <c r="Q1261" i="1"/>
  <c r="P1262" i="1"/>
  <c r="Q1262" i="1"/>
  <c r="P1263" i="1"/>
  <c r="Q1263" i="1"/>
  <c r="P1264" i="1"/>
  <c r="Q1264" i="1"/>
  <c r="P1265" i="1"/>
  <c r="Q1265" i="1"/>
  <c r="P1266" i="1"/>
  <c r="Q1266" i="1"/>
  <c r="P1267" i="1"/>
  <c r="Q1267" i="1"/>
  <c r="P1268" i="1"/>
  <c r="Q1268" i="1"/>
  <c r="P1269" i="1"/>
  <c r="Q1269" i="1"/>
  <c r="P1270" i="1"/>
  <c r="Q1270" i="1"/>
  <c r="P1271" i="1"/>
  <c r="Q1271" i="1"/>
  <c r="P1272" i="1"/>
  <c r="Q1272" i="1"/>
  <c r="P1275" i="1"/>
  <c r="Q1275" i="1"/>
  <c r="P1276" i="1"/>
  <c r="Q1276" i="1"/>
  <c r="P1277" i="1"/>
  <c r="Q1277" i="1"/>
  <c r="P1278" i="1"/>
  <c r="Q1278" i="1"/>
  <c r="P1279" i="1"/>
  <c r="Q1279" i="1"/>
  <c r="E1282" i="1"/>
  <c r="F1282" i="1" s="1"/>
  <c r="H1282" i="1"/>
  <c r="P1286" i="1"/>
  <c r="Q1286" i="1"/>
  <c r="P1287" i="1"/>
  <c r="Q1288" i="1"/>
  <c r="P1289" i="1"/>
  <c r="Q1289" i="1"/>
  <c r="P1290" i="1"/>
  <c r="Q1290" i="1"/>
  <c r="P1441" i="1"/>
  <c r="Q1441" i="1"/>
  <c r="P1442" i="1"/>
  <c r="Q1442" i="1"/>
  <c r="P1443" i="1"/>
  <c r="Q1443" i="1"/>
  <c r="D1444" i="1"/>
  <c r="E1444" i="1"/>
  <c r="H1444" i="1"/>
  <c r="P1448" i="1"/>
  <c r="Q1448" i="1"/>
  <c r="P1449" i="1"/>
  <c r="Q1449" i="1"/>
  <c r="P1450" i="1"/>
  <c r="Q1450" i="1"/>
  <c r="P1453" i="1"/>
  <c r="Q1453" i="1"/>
  <c r="P1454" i="1"/>
  <c r="Q1454" i="1"/>
  <c r="P1455" i="1"/>
  <c r="Q1455" i="1"/>
  <c r="P1456" i="1"/>
  <c r="Q1456" i="1"/>
  <c r="P1459" i="1"/>
  <c r="Q1459" i="1"/>
  <c r="P1460" i="1"/>
  <c r="Q1460" i="1"/>
  <c r="P1461" i="1"/>
  <c r="Q1461" i="1"/>
  <c r="P1462" i="1"/>
  <c r="Q1462" i="1"/>
  <c r="P1463" i="1"/>
  <c r="Q1463" i="1"/>
  <c r="P1464" i="1"/>
  <c r="Q1464" i="1"/>
  <c r="P1465" i="1"/>
  <c r="Q1465" i="1"/>
  <c r="P1467" i="1"/>
  <c r="Q1467" i="1"/>
  <c r="P1468" i="1"/>
  <c r="Q1468" i="1"/>
  <c r="P1469" i="1"/>
  <c r="Q1469" i="1"/>
  <c r="P1470" i="1"/>
  <c r="Q1470" i="1"/>
  <c r="P1471" i="1"/>
  <c r="Q1471" i="1"/>
  <c r="P1472" i="1"/>
  <c r="Q1472" i="1"/>
  <c r="P1473" i="1"/>
  <c r="Q1473" i="1"/>
  <c r="D1474" i="1"/>
  <c r="E1474" i="1"/>
  <c r="H1474" i="1"/>
  <c r="F1477" i="1"/>
  <c r="G1477" i="1"/>
  <c r="F1487" i="1"/>
  <c r="G1487" i="1"/>
  <c r="P1488" i="1"/>
  <c r="Q1488" i="1"/>
  <c r="P1489" i="1"/>
  <c r="Q1489" i="1"/>
  <c r="P1490" i="1"/>
  <c r="Q1490" i="1"/>
  <c r="P1491" i="1"/>
  <c r="Q1491" i="1"/>
  <c r="P1492" i="1"/>
  <c r="Q1492" i="1"/>
  <c r="P1494" i="1"/>
  <c r="Q1494" i="1"/>
  <c r="P1495" i="1"/>
  <c r="Q1495" i="1"/>
  <c r="P1496" i="1"/>
  <c r="Q1496" i="1"/>
  <c r="P1497" i="1"/>
  <c r="Q1497" i="1"/>
  <c r="P1498" i="1"/>
  <c r="Q1498" i="1"/>
  <c r="P1499" i="1"/>
  <c r="Q1499" i="1"/>
  <c r="P1500" i="1"/>
  <c r="Q1500" i="1"/>
  <c r="F1502" i="1"/>
  <c r="G1502" i="1"/>
  <c r="Q1503" i="1"/>
  <c r="P1504" i="1"/>
  <c r="Q1504" i="1"/>
  <c r="P1505" i="1"/>
  <c r="Q1505" i="1"/>
  <c r="P1506" i="1"/>
  <c r="Q1506" i="1"/>
  <c r="P1507" i="1"/>
  <c r="Q1507" i="1"/>
  <c r="P1508" i="1"/>
  <c r="Q1508" i="1"/>
  <c r="F1510" i="1"/>
  <c r="G1510" i="1"/>
  <c r="P1511" i="1"/>
  <c r="Q1511" i="1"/>
  <c r="P1512" i="1"/>
  <c r="Q1512" i="1"/>
  <c r="P1513" i="1"/>
  <c r="Q1513" i="1"/>
  <c r="P1514" i="1"/>
  <c r="Q1514" i="1"/>
  <c r="P1515" i="1"/>
  <c r="Q1515" i="1"/>
  <c r="P1516" i="1"/>
  <c r="Q1516" i="1"/>
  <c r="P1517" i="1"/>
  <c r="Q1517" i="1"/>
  <c r="P1518" i="1"/>
  <c r="Q1518" i="1"/>
  <c r="F1519" i="1"/>
  <c r="G1519" i="1"/>
  <c r="P1520" i="1"/>
  <c r="Q1520" i="1"/>
  <c r="P1521" i="1"/>
  <c r="Q1521" i="1"/>
  <c r="P1522" i="1"/>
  <c r="Q1522" i="1"/>
  <c r="P1523" i="1"/>
  <c r="Q1523" i="1"/>
  <c r="P1524" i="1"/>
  <c r="Q1524" i="1"/>
  <c r="P1525" i="1"/>
  <c r="Q1525" i="1"/>
  <c r="P1526" i="1"/>
  <c r="Q1526" i="1"/>
  <c r="F1527" i="1"/>
  <c r="G1527" i="1"/>
  <c r="P1528" i="1"/>
  <c r="Q1528" i="1"/>
  <c r="P1529" i="1"/>
  <c r="Q1529" i="1"/>
  <c r="P1530" i="1"/>
  <c r="Q1530" i="1"/>
  <c r="P1531" i="1"/>
  <c r="Q1531" i="1"/>
  <c r="P1532" i="1"/>
  <c r="Q1532" i="1"/>
  <c r="F1533" i="1"/>
  <c r="G1533" i="1"/>
  <c r="P1534" i="1"/>
  <c r="Q1534" i="1"/>
  <c r="P1535" i="1"/>
  <c r="Q1535" i="1"/>
  <c r="P1536" i="1"/>
  <c r="Q1536" i="1"/>
  <c r="P1538" i="1"/>
  <c r="Q1538" i="1"/>
  <c r="P1539" i="1"/>
  <c r="Q1539" i="1"/>
  <c r="F1540" i="1"/>
  <c r="G1540" i="1"/>
  <c r="P1543" i="1"/>
  <c r="Q1543" i="1"/>
  <c r="F1544" i="1"/>
  <c r="G1544" i="1"/>
  <c r="P1545" i="1"/>
  <c r="Q1545" i="1"/>
  <c r="P1546" i="1"/>
  <c r="Q1546" i="1"/>
  <c r="P1547" i="1"/>
  <c r="Q1547" i="1"/>
  <c r="P1548" i="1"/>
  <c r="Q1548" i="1"/>
  <c r="Q1549" i="1"/>
  <c r="Q1550" i="1"/>
  <c r="P1551" i="1"/>
  <c r="Q1551" i="1"/>
  <c r="P1552" i="1"/>
  <c r="Q1552" i="1"/>
  <c r="P1553" i="1"/>
  <c r="Q1553" i="1"/>
  <c r="P1554" i="1"/>
  <c r="Q1554" i="1"/>
  <c r="F1555" i="1"/>
  <c r="G1555" i="1"/>
  <c r="P1556" i="1"/>
  <c r="Q1556" i="1"/>
  <c r="P1557" i="1"/>
  <c r="Q1557" i="1"/>
  <c r="P1558" i="1"/>
  <c r="Q1558" i="1"/>
  <c r="P1559" i="1"/>
  <c r="Q1559" i="1"/>
  <c r="P1560" i="1"/>
  <c r="Q1560" i="1"/>
  <c r="F1562" i="1"/>
  <c r="G1562" i="1"/>
  <c r="Q1564" i="1"/>
  <c r="P1566" i="1"/>
  <c r="Q1566" i="1"/>
  <c r="F1568" i="1"/>
  <c r="G1568" i="1"/>
  <c r="P1569" i="1"/>
  <c r="Q1569" i="1"/>
  <c r="P1570" i="1"/>
  <c r="Q1570" i="1"/>
  <c r="P1571" i="1"/>
  <c r="Q1571" i="1"/>
  <c r="P1572" i="1"/>
  <c r="Q1572" i="1"/>
  <c r="P1573" i="1"/>
  <c r="Q1573" i="1"/>
  <c r="P1574" i="1"/>
  <c r="Q1574" i="1"/>
  <c r="P1575" i="1"/>
  <c r="Q1575" i="1"/>
  <c r="P1576" i="1"/>
  <c r="Q1576" i="1"/>
  <c r="P1577" i="1"/>
  <c r="Q1577" i="1"/>
  <c r="P1578" i="1"/>
  <c r="Q1578" i="1"/>
  <c r="D1579" i="1"/>
  <c r="E1579" i="1"/>
  <c r="H1579" i="1"/>
  <c r="P1583" i="1"/>
  <c r="Q1583" i="1"/>
  <c r="P1584" i="1"/>
  <c r="Q1584" i="1"/>
  <c r="P1585" i="1"/>
  <c r="Q1585" i="1"/>
  <c r="P1586" i="1"/>
  <c r="Q1586" i="1"/>
  <c r="P1587" i="1"/>
  <c r="Q1587" i="1"/>
  <c r="P1589" i="1"/>
  <c r="Q1589" i="1"/>
  <c r="P1591" i="1"/>
  <c r="Q1591" i="1"/>
  <c r="P1592" i="1"/>
  <c r="Q1592" i="1"/>
  <c r="P1594" i="1"/>
  <c r="Q1594" i="1"/>
  <c r="P1596" i="1"/>
  <c r="Q1596" i="1"/>
  <c r="P1597" i="1"/>
  <c r="Q1597" i="1"/>
  <c r="P1599" i="1"/>
  <c r="Q1599" i="1"/>
  <c r="P1600" i="1"/>
  <c r="Q1600" i="1"/>
  <c r="P1601" i="1"/>
  <c r="Q1601" i="1"/>
  <c r="P1602" i="1"/>
  <c r="Q1602" i="1"/>
  <c r="P1604" i="1"/>
  <c r="Q1604" i="1"/>
  <c r="P1605" i="1"/>
  <c r="Q1605" i="1"/>
  <c r="Q1608" i="1"/>
  <c r="Q1609" i="1"/>
  <c r="Q1611" i="1"/>
  <c r="Q1612" i="1"/>
  <c r="P1614" i="1"/>
  <c r="Q1614" i="1"/>
  <c r="Q1615" i="1"/>
  <c r="Q1617" i="1"/>
  <c r="P1619" i="1"/>
  <c r="Q1619" i="1"/>
  <c r="Q1620" i="1"/>
  <c r="Q1621" i="1"/>
  <c r="P1622" i="1"/>
  <c r="Q1622" i="1"/>
  <c r="P1623" i="1"/>
  <c r="Q1623" i="1"/>
  <c r="P1624" i="1"/>
  <c r="Q1624" i="1"/>
  <c r="Q1625" i="1"/>
  <c r="P1626" i="1"/>
  <c r="Q1626" i="1"/>
  <c r="Q1628" i="1"/>
  <c r="Q1629" i="1"/>
  <c r="P1630" i="1"/>
  <c r="Q1630" i="1"/>
  <c r="Q1631" i="1"/>
  <c r="Q1633" i="1"/>
  <c r="Q1634" i="1"/>
  <c r="Q1636" i="1"/>
  <c r="Q1637" i="1"/>
  <c r="P1638" i="1"/>
  <c r="Q1638" i="1"/>
  <c r="Q1639" i="1"/>
  <c r="P1640" i="1"/>
  <c r="Q1640" i="1"/>
  <c r="Q1642" i="1"/>
  <c r="Q1643" i="1"/>
  <c r="Q1645" i="1"/>
  <c r="P1647" i="1"/>
  <c r="Q1647" i="1"/>
  <c r="Q1649" i="1"/>
  <c r="P1652" i="1"/>
  <c r="Q1652" i="1"/>
  <c r="P1653" i="1"/>
  <c r="Q1653" i="1"/>
  <c r="P1654" i="1"/>
  <c r="Q1654" i="1"/>
  <c r="P1655" i="1"/>
  <c r="Q1655" i="1"/>
  <c r="P1656" i="1"/>
  <c r="Q1656" i="1"/>
  <c r="P1657" i="1"/>
  <c r="Q1657" i="1"/>
  <c r="P1658" i="1"/>
  <c r="Q1658" i="1"/>
  <c r="P1659" i="1"/>
  <c r="Q1659" i="1"/>
  <c r="P1664" i="1"/>
  <c r="Q1664" i="1"/>
  <c r="P1665" i="1"/>
  <c r="Q1665" i="1"/>
  <c r="Q1666" i="1"/>
  <c r="P1667" i="1"/>
  <c r="Q1667" i="1"/>
  <c r="P1668" i="1"/>
  <c r="Q1668" i="1"/>
  <c r="D1670" i="1"/>
  <c r="E1670" i="1"/>
  <c r="H1670" i="1"/>
  <c r="P1675" i="1"/>
  <c r="Q1675" i="1"/>
  <c r="Q1676" i="1"/>
  <c r="Q1677" i="1"/>
  <c r="P1679" i="1"/>
  <c r="Q1679" i="1"/>
  <c r="P1680" i="1"/>
  <c r="P1681" i="1"/>
  <c r="P1682" i="1"/>
  <c r="Q1682" i="1"/>
  <c r="P1684" i="1"/>
  <c r="Q1684" i="1"/>
  <c r="P1685" i="1"/>
  <c r="Q1685" i="1"/>
  <c r="P1687" i="1"/>
  <c r="Q1687" i="1"/>
  <c r="Q1688" i="1"/>
  <c r="Q1689" i="1"/>
  <c r="Q1690" i="1"/>
  <c r="Q1692" i="1"/>
  <c r="P1697" i="1"/>
  <c r="Q1697" i="1"/>
  <c r="Q1699" i="1"/>
  <c r="P1700" i="1"/>
  <c r="Q1700" i="1"/>
  <c r="P1701" i="1"/>
  <c r="Q1701" i="1"/>
  <c r="P1703" i="1"/>
  <c r="Q1703" i="1"/>
  <c r="P1704" i="1"/>
  <c r="Q1704" i="1"/>
  <c r="P1705" i="1"/>
  <c r="Q1705" i="1"/>
  <c r="P1706" i="1"/>
  <c r="Q1706" i="1"/>
  <c r="P1707" i="1"/>
  <c r="Q1707" i="1"/>
  <c r="P1708" i="1"/>
  <c r="Q1708" i="1"/>
  <c r="P1709" i="1"/>
  <c r="Q1709" i="1"/>
  <c r="P1710" i="1"/>
  <c r="Q1710" i="1"/>
  <c r="P1711" i="1"/>
  <c r="Q1711" i="1"/>
  <c r="P1712" i="1"/>
  <c r="Q1712" i="1"/>
  <c r="P1714" i="1"/>
  <c r="P1716" i="1"/>
  <c r="Q1716" i="1"/>
  <c r="P1717" i="1"/>
  <c r="Q1717" i="1"/>
  <c r="P1718" i="1"/>
  <c r="Q1718" i="1"/>
  <c r="P1719" i="1"/>
  <c r="Q1719" i="1"/>
  <c r="P1720" i="1"/>
  <c r="Q1720" i="1"/>
  <c r="P1721" i="1"/>
  <c r="Q1721" i="1"/>
  <c r="P1722" i="1"/>
  <c r="Q1722" i="1"/>
  <c r="P1723" i="1"/>
  <c r="Q1723" i="1"/>
  <c r="P1726" i="1"/>
  <c r="Q1726" i="1"/>
  <c r="P1727" i="1"/>
  <c r="Q1727" i="1"/>
  <c r="P1728" i="1"/>
  <c r="Q1728" i="1"/>
  <c r="P1729" i="1"/>
  <c r="Q1729" i="1"/>
  <c r="P1730" i="1"/>
  <c r="Q1730" i="1"/>
  <c r="P1731" i="1"/>
  <c r="Q1731" i="1"/>
  <c r="P1732" i="1"/>
  <c r="Q1732" i="1"/>
  <c r="P1733" i="1"/>
  <c r="Q1733" i="1"/>
  <c r="P1734" i="1"/>
  <c r="Q1734" i="1"/>
  <c r="P1735" i="1"/>
  <c r="Q1735" i="1"/>
  <c r="P1736" i="1"/>
  <c r="Q1736" i="1"/>
  <c r="P1737" i="1"/>
  <c r="Q1737" i="1"/>
  <c r="P1738" i="1"/>
  <c r="Q1738" i="1"/>
  <c r="P1740" i="1"/>
  <c r="Q1740" i="1"/>
  <c r="P1741" i="1"/>
  <c r="Q1741" i="1"/>
  <c r="P1742" i="1"/>
  <c r="Q1742" i="1"/>
  <c r="P1743" i="1"/>
  <c r="Q1743" i="1"/>
  <c r="P1744" i="1"/>
  <c r="Q1744" i="1"/>
  <c r="P1745" i="1"/>
  <c r="Q1745" i="1"/>
  <c r="P1746" i="1"/>
  <c r="Q1746" i="1"/>
  <c r="P1747" i="1"/>
  <c r="Q1747" i="1"/>
  <c r="Q1748" i="1"/>
  <c r="P1750" i="1"/>
  <c r="Q1750" i="1"/>
  <c r="Q1751" i="1"/>
  <c r="P1752" i="1"/>
  <c r="Q1752" i="1"/>
  <c r="P1753" i="1"/>
  <c r="Q1753" i="1"/>
  <c r="P1754" i="1"/>
  <c r="Q1754" i="1"/>
  <c r="Q1755" i="1"/>
  <c r="P1756" i="1"/>
  <c r="Q1756" i="1"/>
  <c r="P1757" i="1"/>
  <c r="Q1757" i="1"/>
  <c r="P1758" i="1"/>
  <c r="Q1758" i="1"/>
  <c r="P1759" i="1"/>
  <c r="Q1759" i="1"/>
  <c r="P1761" i="1"/>
  <c r="Q1761" i="1"/>
  <c r="P1762" i="1"/>
  <c r="Q1762" i="1"/>
  <c r="P1763" i="1"/>
  <c r="Q1763" i="1"/>
  <c r="P1764" i="1"/>
  <c r="Q1764" i="1"/>
  <c r="P1765" i="1"/>
  <c r="Q1765" i="1"/>
  <c r="P1768" i="1"/>
  <c r="Q1768" i="1"/>
  <c r="P1770" i="1"/>
  <c r="Q1770" i="1"/>
  <c r="P1771" i="1"/>
  <c r="Q1771" i="1"/>
  <c r="P1772" i="1"/>
  <c r="Q1772" i="1"/>
  <c r="P1773" i="1"/>
  <c r="Q1773" i="1"/>
  <c r="P1774" i="1"/>
  <c r="Q1774" i="1"/>
  <c r="P1776" i="1"/>
  <c r="Q1776" i="1"/>
  <c r="P1777" i="1"/>
  <c r="Q1777" i="1"/>
  <c r="P1778" i="1"/>
  <c r="Q1778" i="1"/>
  <c r="P1780" i="1"/>
  <c r="Q1780" i="1"/>
  <c r="P1781" i="1"/>
  <c r="Q1781" i="1"/>
  <c r="P1782" i="1"/>
  <c r="Q1782" i="1"/>
  <c r="P1787" i="1"/>
  <c r="Q1787" i="1"/>
  <c r="P1788" i="1"/>
  <c r="Q1788" i="1"/>
  <c r="P1789" i="1"/>
  <c r="Q1789" i="1"/>
  <c r="Q1791" i="1"/>
  <c r="Q1792" i="1"/>
  <c r="Q1793" i="1"/>
  <c r="Q1794" i="1"/>
  <c r="Q1795" i="1"/>
  <c r="P1797" i="1"/>
  <c r="Q1797" i="1"/>
  <c r="P1798" i="1"/>
  <c r="Q1798" i="1"/>
  <c r="P1799" i="1"/>
  <c r="Q1799" i="1"/>
  <c r="P1800" i="1"/>
  <c r="Q1800" i="1"/>
  <c r="P1801" i="1"/>
  <c r="Q1801" i="1"/>
  <c r="P1802" i="1"/>
  <c r="Q1802" i="1"/>
  <c r="Q1803" i="1"/>
  <c r="Q1804" i="1"/>
  <c r="P1805" i="1"/>
  <c r="Q1805" i="1"/>
  <c r="P1806" i="1"/>
  <c r="Q1806" i="1"/>
  <c r="P1807" i="1"/>
  <c r="Q1807" i="1"/>
  <c r="P1808" i="1"/>
  <c r="Q1808" i="1"/>
  <c r="P1809" i="1"/>
  <c r="Q1809" i="1"/>
  <c r="P1811" i="1"/>
  <c r="Q1811" i="1"/>
  <c r="Q1814" i="1"/>
  <c r="Q1815" i="1"/>
  <c r="Q1816" i="1"/>
  <c r="P1818" i="1"/>
  <c r="Q1818" i="1"/>
  <c r="P1819" i="1"/>
  <c r="Q1819" i="1"/>
  <c r="P1821" i="1"/>
  <c r="Q1821" i="1"/>
  <c r="P1822" i="1"/>
  <c r="Q1822" i="1"/>
  <c r="P1823" i="1"/>
  <c r="Q1823" i="1"/>
  <c r="P1824" i="1"/>
  <c r="Q1824" i="1"/>
  <c r="P1825" i="1"/>
  <c r="Q1825" i="1"/>
  <c r="P1826" i="1"/>
  <c r="Q1826" i="1"/>
  <c r="Q1827" i="1"/>
  <c r="P1828" i="1"/>
  <c r="Q1828" i="1"/>
  <c r="P1829" i="1"/>
  <c r="Q1829" i="1"/>
  <c r="P1830" i="1"/>
  <c r="Q1830" i="1"/>
  <c r="P1831" i="1"/>
  <c r="Q1831" i="1"/>
  <c r="P1832" i="1"/>
  <c r="Q1832" i="1"/>
  <c r="P1833" i="1"/>
  <c r="Q1833" i="1"/>
  <c r="P1834" i="1"/>
  <c r="Q1834" i="1"/>
  <c r="P1835" i="1"/>
  <c r="Q1835" i="1"/>
  <c r="P1836" i="1"/>
  <c r="Q1836" i="1"/>
  <c r="P1837" i="1"/>
  <c r="Q1837" i="1"/>
  <c r="P1838" i="1"/>
  <c r="Q1838" i="1"/>
  <c r="P1839" i="1"/>
  <c r="Q1839" i="1"/>
  <c r="Q1841" i="1"/>
  <c r="P1842" i="1"/>
  <c r="Q1842" i="1"/>
  <c r="P1844" i="1"/>
  <c r="Q1844" i="1"/>
  <c r="P1845" i="1"/>
  <c r="Q1845" i="1"/>
  <c r="Q1846" i="1"/>
  <c r="P1847" i="1"/>
  <c r="Q1847" i="1"/>
  <c r="Q1848" i="1"/>
  <c r="Q1849" i="1"/>
  <c r="P1852" i="1"/>
  <c r="Q1852" i="1"/>
  <c r="P1853" i="1"/>
  <c r="Q1853" i="1"/>
  <c r="P1854" i="1"/>
  <c r="Q1854" i="1"/>
  <c r="P1855" i="1"/>
  <c r="Q1855" i="1"/>
  <c r="P1856" i="1"/>
  <c r="Q1856" i="1"/>
  <c r="P1861" i="1"/>
  <c r="Q1861" i="1"/>
  <c r="P1862" i="1"/>
  <c r="Q1862" i="1"/>
  <c r="P1863" i="1"/>
  <c r="Q1863" i="1"/>
  <c r="P1864" i="1"/>
  <c r="Q1864" i="1"/>
  <c r="P1868" i="1"/>
  <c r="Q1868" i="1"/>
  <c r="P1869" i="1"/>
  <c r="Q1869" i="1"/>
  <c r="P1870" i="1"/>
  <c r="Q1870" i="1"/>
  <c r="Q1871" i="1"/>
  <c r="P1872" i="1"/>
  <c r="Q1872" i="1"/>
  <c r="P1873" i="1"/>
  <c r="Q1873" i="1"/>
  <c r="Q1874" i="1"/>
  <c r="Q1875" i="1"/>
  <c r="Q1876" i="1"/>
  <c r="Q1877" i="1"/>
  <c r="Q1878" i="1"/>
  <c r="Q1879" i="1"/>
  <c r="P1882" i="1"/>
  <c r="Q1882" i="1"/>
  <c r="P1883" i="1"/>
  <c r="Q1883" i="1"/>
  <c r="P1885" i="1"/>
  <c r="Q1885" i="1"/>
  <c r="P1886" i="1"/>
  <c r="Q1886" i="1"/>
  <c r="Q1887" i="1"/>
  <c r="Q1888" i="1"/>
  <c r="P1891" i="1"/>
  <c r="Q1891" i="1"/>
  <c r="P1892" i="1"/>
  <c r="Q1892" i="1"/>
  <c r="P1893" i="1"/>
  <c r="Q1893" i="1"/>
  <c r="P1894" i="1"/>
  <c r="Q1894" i="1"/>
  <c r="P1895" i="1"/>
  <c r="Q1895" i="1"/>
  <c r="P1896" i="1"/>
  <c r="Q1896" i="1"/>
  <c r="P1897" i="1"/>
  <c r="Q1897" i="1"/>
  <c r="P1899" i="1"/>
  <c r="Q1899" i="1"/>
  <c r="P1900" i="1"/>
  <c r="Q1900" i="1"/>
  <c r="P1901" i="1"/>
  <c r="Q1901" i="1"/>
  <c r="P1902" i="1"/>
  <c r="Q1902" i="1"/>
  <c r="P1903" i="1"/>
  <c r="Q1903" i="1"/>
  <c r="P1905" i="1"/>
  <c r="Q1905" i="1"/>
  <c r="P1906" i="1"/>
  <c r="Q1906" i="1"/>
  <c r="P1907" i="1"/>
  <c r="Q1907" i="1"/>
  <c r="P1908" i="1"/>
  <c r="Q1908" i="1"/>
  <c r="P1911" i="1"/>
  <c r="Q1911" i="1"/>
  <c r="P1912" i="1"/>
  <c r="Q1912" i="1"/>
  <c r="P1913" i="1"/>
  <c r="Q1913" i="1"/>
  <c r="P1914" i="1"/>
  <c r="Q1914" i="1"/>
  <c r="P1915" i="1"/>
  <c r="Q1915" i="1"/>
  <c r="P1916" i="1"/>
  <c r="Q1916" i="1"/>
  <c r="P1917" i="1"/>
  <c r="Q1917" i="1"/>
  <c r="P1918" i="1"/>
  <c r="Q1918" i="1"/>
  <c r="P1919" i="1"/>
  <c r="Q1919" i="1"/>
  <c r="P1920" i="1"/>
  <c r="Q1920" i="1"/>
  <c r="P1921" i="1"/>
  <c r="Q1921" i="1"/>
  <c r="P1922" i="1"/>
  <c r="Q1922" i="1"/>
  <c r="P1923" i="1"/>
  <c r="Q1923" i="1"/>
  <c r="P1982" i="1"/>
  <c r="Q1982" i="1"/>
  <c r="P1983" i="1"/>
  <c r="Q1983" i="1"/>
  <c r="P1984" i="1"/>
  <c r="Q1984" i="1"/>
  <c r="P1985" i="1"/>
  <c r="Q1985" i="1"/>
  <c r="P1988" i="1"/>
  <c r="Q1988" i="1"/>
  <c r="Q1989" i="1"/>
  <c r="Q1990" i="1"/>
  <c r="Q1991" i="1"/>
  <c r="Q1992" i="1"/>
  <c r="Q1993" i="1"/>
  <c r="P1994" i="1"/>
  <c r="Q1994" i="1"/>
  <c r="P1995" i="1"/>
  <c r="Q1995" i="1"/>
  <c r="P1998" i="1"/>
  <c r="Q1998" i="1"/>
  <c r="P1999" i="1"/>
  <c r="Q1999" i="1"/>
  <c r="P2000" i="1"/>
  <c r="Q2000" i="1"/>
  <c r="P2001" i="1"/>
  <c r="Q2001" i="1"/>
  <c r="P2002" i="1"/>
  <c r="Q2002" i="1"/>
  <c r="P2005" i="1"/>
  <c r="Q2005" i="1"/>
  <c r="P2006" i="1"/>
  <c r="Q2006" i="1"/>
  <c r="P2007" i="1"/>
  <c r="Q2007" i="1"/>
  <c r="P2008" i="1"/>
  <c r="Q2009" i="1"/>
  <c r="P2010" i="1"/>
  <c r="Q2010" i="1"/>
  <c r="P2011" i="1"/>
  <c r="Q2011" i="1"/>
  <c r="P2012" i="1"/>
  <c r="Q2012" i="1"/>
  <c r="P2013" i="1"/>
  <c r="Q2013" i="1"/>
  <c r="P2014" i="1"/>
  <c r="Q2014" i="1"/>
  <c r="P2015" i="1"/>
  <c r="Q2015" i="1"/>
  <c r="P2016" i="1"/>
  <c r="Q2016" i="1"/>
  <c r="P2017" i="1"/>
  <c r="Q2017" i="1"/>
  <c r="P2018" i="1"/>
  <c r="Q2018" i="1"/>
  <c r="P2021" i="1"/>
  <c r="Q2021" i="1"/>
  <c r="P2022" i="1"/>
  <c r="Q2022" i="1"/>
  <c r="P2023" i="1"/>
  <c r="Q2023" i="1"/>
  <c r="P2025" i="1"/>
  <c r="Q2025" i="1"/>
  <c r="P2026" i="1"/>
  <c r="Q2026" i="1"/>
  <c r="P2027" i="1"/>
  <c r="Q2027" i="1"/>
  <c r="P2028" i="1"/>
  <c r="Q2028" i="1"/>
  <c r="Q2029" i="1"/>
  <c r="P2031" i="1"/>
  <c r="Q2031" i="1"/>
  <c r="P2032" i="1"/>
  <c r="Q2032" i="1"/>
  <c r="P2033" i="1"/>
  <c r="Q2033" i="1"/>
  <c r="P2034" i="1"/>
  <c r="Q2034" i="1"/>
  <c r="P2035" i="1"/>
  <c r="Q2035" i="1"/>
  <c r="P2036" i="1"/>
  <c r="Q2036" i="1"/>
  <c r="D2037" i="1"/>
  <c r="E2037" i="1"/>
  <c r="H2037" i="1"/>
  <c r="P2041" i="1"/>
  <c r="Q2041" i="1"/>
  <c r="P2042" i="1"/>
  <c r="Q2042" i="1"/>
  <c r="P2043" i="1"/>
  <c r="Q2043" i="1"/>
  <c r="P2044" i="1"/>
  <c r="Q2044" i="1"/>
  <c r="P2045" i="1"/>
  <c r="Q2045" i="1"/>
  <c r="P2046" i="1"/>
  <c r="Q2046" i="1"/>
  <c r="P2049" i="1"/>
  <c r="Q2049" i="1"/>
  <c r="P2052" i="1"/>
  <c r="Q2052" i="1"/>
  <c r="P2053" i="1"/>
  <c r="Q2053" i="1"/>
  <c r="P2054" i="1"/>
  <c r="Q2054" i="1"/>
  <c r="P2055" i="1"/>
  <c r="Q2055" i="1"/>
  <c r="Q2056" i="1"/>
  <c r="P2058" i="1"/>
  <c r="Q2058" i="1"/>
  <c r="P2062" i="1"/>
  <c r="Q2062" i="1"/>
  <c r="P2063" i="1"/>
  <c r="P2064" i="1"/>
  <c r="Q2064" i="1"/>
  <c r="P2065" i="1"/>
  <c r="Q2065" i="1"/>
  <c r="P2066" i="1"/>
  <c r="Q2066" i="1"/>
  <c r="P2067" i="1"/>
  <c r="Q2067" i="1"/>
  <c r="P2068" i="1"/>
  <c r="Q2068" i="1"/>
  <c r="P2072" i="1"/>
  <c r="P2073" i="1"/>
  <c r="Q2073" i="1"/>
  <c r="P2074" i="1"/>
  <c r="Q2074" i="1"/>
  <c r="P2075" i="1"/>
  <c r="P2076" i="1"/>
  <c r="Q2076" i="1"/>
  <c r="P2083" i="1"/>
  <c r="Q2083" i="1"/>
  <c r="P2084" i="1"/>
  <c r="Q2084" i="1"/>
  <c r="P2086" i="1"/>
  <c r="Q2086" i="1"/>
  <c r="P2087" i="1"/>
  <c r="Q2087" i="1"/>
  <c r="P2088" i="1"/>
  <c r="Q2088" i="1"/>
  <c r="P2089" i="1"/>
  <c r="Q2089" i="1"/>
  <c r="P2090" i="1"/>
  <c r="Q2090" i="1"/>
  <c r="P2091" i="1"/>
  <c r="Q2091" i="1"/>
  <c r="P2093" i="1"/>
  <c r="Q2093" i="1"/>
  <c r="P2094" i="1"/>
  <c r="Q2094" i="1"/>
  <c r="P2095" i="1"/>
  <c r="Q2095" i="1"/>
  <c r="P2096" i="1"/>
  <c r="Q2096" i="1"/>
  <c r="P2097" i="1"/>
  <c r="Q2097" i="1"/>
  <c r="P2098" i="1"/>
  <c r="Q2098" i="1"/>
  <c r="P2099" i="1"/>
  <c r="Q2099" i="1"/>
  <c r="Q2103" i="1"/>
  <c r="Q2104" i="1"/>
  <c r="Q2105" i="1"/>
  <c r="Q2106" i="1"/>
  <c r="Q2107" i="1"/>
  <c r="P2109" i="1"/>
  <c r="Q2109" i="1"/>
  <c r="P2110" i="1"/>
  <c r="Q2110" i="1"/>
  <c r="P2111" i="1"/>
  <c r="Q2111" i="1"/>
  <c r="Q2114" i="1"/>
  <c r="Q2115" i="1"/>
  <c r="Q2116" i="1"/>
  <c r="Q2117" i="1"/>
  <c r="P2118" i="1"/>
  <c r="Q2118" i="1"/>
  <c r="P2119" i="1"/>
  <c r="Q2119" i="1"/>
  <c r="Q2120" i="1"/>
  <c r="P2121" i="1"/>
  <c r="Q2121" i="1"/>
  <c r="Q2122" i="1"/>
  <c r="P2123" i="1"/>
  <c r="Q2123" i="1"/>
  <c r="P2124" i="1"/>
  <c r="Q2124" i="1"/>
  <c r="Q2125" i="1"/>
  <c r="P2127" i="1"/>
  <c r="P2128" i="1"/>
  <c r="Q2128" i="1"/>
  <c r="P2129" i="1"/>
  <c r="Q2129" i="1"/>
  <c r="P2131" i="1"/>
  <c r="Q2131" i="1"/>
  <c r="Q2132" i="1"/>
  <c r="P2133" i="1"/>
  <c r="Q2133" i="1"/>
  <c r="P2134" i="1"/>
  <c r="Q2134" i="1"/>
  <c r="P2135" i="1"/>
  <c r="Q2135" i="1"/>
  <c r="P2137" i="1"/>
  <c r="Q2137" i="1"/>
  <c r="P2138" i="1"/>
  <c r="Q2138" i="1"/>
  <c r="P2139" i="1"/>
  <c r="P2143" i="1"/>
  <c r="Q2143" i="1"/>
  <c r="P2144" i="1"/>
  <c r="Q2144" i="1"/>
  <c r="Q2146" i="1"/>
  <c r="Q2147" i="1"/>
  <c r="P2148" i="1"/>
  <c r="Q2148" i="1"/>
  <c r="Q2149" i="1"/>
  <c r="Q2150" i="1"/>
  <c r="P2153" i="1"/>
  <c r="Q2153" i="1"/>
  <c r="P2157" i="1"/>
  <c r="Q2157" i="1"/>
  <c r="Q2159" i="1"/>
  <c r="P2160" i="1"/>
  <c r="Q2160" i="1"/>
  <c r="P2161" i="1"/>
  <c r="Q2161" i="1"/>
  <c r="P2162" i="1"/>
  <c r="Q2162" i="1"/>
  <c r="P2163" i="1"/>
  <c r="Q2163" i="1"/>
  <c r="P2164" i="1"/>
  <c r="Q2164" i="1"/>
  <c r="Q2166" i="1"/>
  <c r="P2167" i="1"/>
  <c r="Q2167" i="1"/>
  <c r="P2168" i="1"/>
  <c r="Q2168" i="1"/>
  <c r="D2169" i="1"/>
  <c r="E2169" i="1"/>
  <c r="H2169" i="1"/>
  <c r="F1002" i="1" l="1"/>
  <c r="F834" i="1"/>
  <c r="F354" i="1"/>
  <c r="F97" i="1"/>
  <c r="F2169" i="1"/>
  <c r="F2037" i="1"/>
  <c r="F1670" i="1"/>
  <c r="F1579" i="1"/>
  <c r="F1474" i="1"/>
  <c r="F1444" i="1"/>
  <c r="F754" i="1"/>
  <c r="F565" i="1"/>
  <c r="F304" i="1"/>
  <c r="F183" i="1"/>
  <c r="F972" i="1"/>
  <c r="F886" i="1"/>
  <c r="F411" i="1"/>
  <c r="F46" i="1"/>
</calcChain>
</file>

<file path=xl/sharedStrings.xml><?xml version="1.0" encoding="utf-8"?>
<sst xmlns="http://schemas.openxmlformats.org/spreadsheetml/2006/main" count="14744" uniqueCount="3447">
  <si>
    <t>Se dictó un curso en la ciudad de Neuquén no previsto en el trimestre.</t>
  </si>
  <si>
    <t>Menos certificados emitidos por sustitución de importaciones en el sector.</t>
  </si>
  <si>
    <t>Reprogramación de auditorías por sustitución de importaciones.</t>
  </si>
  <si>
    <t>Demoras financieras en la ejecución de los convenios.</t>
  </si>
  <si>
    <t>Los Municipios priorizaron terminar obras de infraestructura urbana.</t>
  </si>
  <si>
    <t>Retrasos en la obra por parte de los Organismos Ejecutores.</t>
  </si>
  <si>
    <t>No se solicitó el incremento de la cuota, debido a que se reprogramó la asistencia necesaria para el segundo trimestre al Fondo Fiduciario para el Transporte Eléctrico Federal.</t>
  </si>
  <si>
    <t>El desvío acumulado positivo de 2,45% en las consultas bibliográficas, respecto de lo programado, no puede atribuirse a alguna causa específica, ya que depende de la demanda de consultas del público, la cual es una variable exógena no controlable.  El desvío acumulado no es corregible, y es igual al del período.</t>
  </si>
  <si>
    <t>El desvío acumulado positivo de 13,21% en la cantidad de usuarios, respecto de lo programado, no puede atribuirse a alguna causa específica, ya que depende de la demanda del público, la cual es una variable exógena no controlable.  El desvío acumulado no es corregible, y es igual al del período.</t>
  </si>
  <si>
    <t>El desvío acumulado negativo de -68% en la cantidad de ejemplares impresos, respecto de lo programado, se debió a que en la programación no se tuvo en cuenta un factor importante, que el grueso de publicaciones para la venta que realiza la Biblioteca se imprimen en el mes de Abril, para la feria del libro. Por esto, gran parte de lo programado para el primer trimestre se realizará en el segundo.  El desvío acumulado es corregible, ya que se compensará en el siguiente trimestre.</t>
  </si>
  <si>
    <t>El desvío acumulado positivo de 133,33% en la cantidad de egresados, respecto de lo programado, no puede atribuirse a alguna causa específica, depende de la cantidad de alumnos que se presentan y que aprueban, lo cual es una variable exógena no controlable. El desvío acumulado no es corregible, pero se tendrá en cuenta la estacionalidad en la próxima programación.</t>
  </si>
  <si>
    <t>El desvío acumulado positivo de 151,87% en la cantidad de participantes a los eventos culturales, respecto de lo programado, se debió, principalmente, a que la popularidad de la muestra El tesoro de los inocentes. Indio en la Biblioteca, excedió a todas las proyecciones. El registro surge del informe diario de actividades que realizan agentes de la Dirección de Cultura, que controlan que las actividades se realicen con normalidad, el horario de comienzo y finalización de las mismas y la cantidad de asistentes. El desvío acumulado no es corregible.</t>
  </si>
  <si>
    <t>El desvío acumulado positivo de 100% en la cantidad de material audiovisual producido, respecto de lo programado, se debió a que el área de Comunicaciones ha incrementado notablemente su producción audiovisual, por lo que es probable que el desvío se produzca también en los próximos trimestres. El desvío del acumulado no es corregible, y luego de analizarlo con el área responsable, se reprogramarán los trimestres subsiguientes si efectivamente el desvío ha de mantenerse.</t>
  </si>
  <si>
    <t>El desvío acumulado positivo de 12,41% en la cantidad de ingresos al sitio web, respecto de lo programado, se debió al movimiento que generó la muestra dedicada al Indio Solari. Las diferencias se deben, más que nada, a la imprevisibilidad de la unidad de medida . El desvío acumulado no es corregible.</t>
  </si>
  <si>
    <t>El desvío acumulado negativo de -11,55% en la cantidad de unidades catalogadas, respecto de lo programado, se debió a que se trata del periodo en que el personal hace uso de su licencia anual ordinaria, y que por otra parte correspondieron al trimestre particular 2 (dos) feriados puente y 1 (un) día de paro de transportes, que han afectado la asistencia del personal.  El desvío acumulado no es corregible.</t>
  </si>
  <si>
    <t>El desvío acumulado negativo de -30,92% en la cantidad de unidades, respecto de lo programado, se debió a que hubo un error de cálculo en la programación. Correspondía programar 3500, con lo cual el desvío hubiera sido de 11,31%. El desvío acumulado no es corregible, y se procederá a reprogramar para los trimestres subsiguientes.</t>
  </si>
  <si>
    <t>El desvío acumulado positivo de 11,87% en la cantidad de archivos digitalizados, respecto de lo programado, se debe a que se produjo el ingreso de nuevo personal al área, por lo que estos valores se mantendrán por encima de la proyección. El desvío acumulado no es corregible, y aunque se mantendrá, al no ser significativo, no consideramos necesario reprogramar.</t>
  </si>
  <si>
    <t>El desvío acumulado positivo de 80,84% en la cantidad de fotogramas microfilmados, respecto de lo programado, se debe a que se produjo el ingreso de nuevo personal al área, por lo que estos valores se mantendrán por encima de la proyección. El desvío acumulado no es corregible, y como se mantendrá, deberemos reprogramar los trimestres restantes.</t>
  </si>
  <si>
    <t>Se explica teniendo en cuenta que, con motivo de la refacción edilicia del 1º piso, el Museo permaneció cerrado al público desde 01 al 14 de febrero.</t>
  </si>
  <si>
    <t>En lo referente al otorgamiento de premios, se adjudicaron 2 premios sobre un total previsto de 3, postergándose para el próximo trimestre la consideración del premio restante.</t>
  </si>
  <si>
    <t>El Directorio otorgó Becas Grupales de acuerdo al siguiente detalle: 20 becas de perfeccionamiento (40 previstas), 14 becas de creación (20 previstas) y 10 becas de investigación (20 previstas). El Directorio postergó el cierre del Concurso de Becas Nacionales para el 4 de mayo por lo que los resultados se reflejarán en los próximos trimestres.</t>
  </si>
  <si>
    <t>Margen de error considerable.</t>
  </si>
  <si>
    <t>A efectos de considerar los desvíos registrados debe tenerse en cuenta que existen variaciones en el número de solicitudes de inscripción presentadas por los administrados en cada trimestre. Asimismo, luego de realizarse el análisis de los requisitos formales así como la evaluación estrictamente técnica de las peticiones, puede resolverse el otorgamiento o la denegatoria de la inscripción, dependiendo ello de las concretas constancias aportadas en cada trámite. Por tales motivos, el número de autorizaciones concedidas depende de la cantidad de solicitudes ingresadas, y luego de la evaluación puntual que se realice respecto de cada una de ellas.</t>
  </si>
  <si>
    <t>Reorganización de tareas de fiscalización.</t>
  </si>
  <si>
    <t>Insuficiencia de Crédito.</t>
  </si>
  <si>
    <t>La cantidad de FFs vigentes surge de la información cargada por los Fiduciarios en la base de datos de FFs. La variación surge de fideicomisos autorizados y los liquidados en el período.</t>
  </si>
  <si>
    <t>El desvío se origina en situaciones particulares del mercado en cada período.</t>
  </si>
  <si>
    <t>Variación por razones de mercado. El número refiere a los Fondos que comenzaron a funcionar durante el período.</t>
  </si>
  <si>
    <t>El desvío obedece a cuestiones de mercado. El número indicado alcanza a los Fondos en funcionamiento incluyendo aquellos que están en proceso liquidatorio.</t>
  </si>
  <si>
    <t>El desvío observado está originado principalmente en la mayor cantidad de concurrencias a asambleas y por un mayor número de inspecciones complementarias y de origen informativo de distintas áreas del organismo.</t>
  </si>
  <si>
    <t>El desvío negativo fue ocasionado por fallas en la estimación trimestral. La programación para el ejercicio 2015 se basó en el comportamiento histórico y se presentaron variaciones no previstas y no controlables a priori. Es decir que las verificaciones fueron estimadas en función de las tareas de este tipo comunicadas por la Gerencia de Autorizaciones y Registros y también en base a la experiencia de años anteriores.</t>
  </si>
  <si>
    <t>El desvío se debió a que el crecimiento interanual de la cantidad de garantías otorgadas fue inferior a los niveles proyectados debido a una sobreestimación del nivel de demanda de crédito por parte de las Pymes.</t>
  </si>
  <si>
    <t>No hubo ninguna operación por parte de GARANTIZAR SGR ni de FOGABA SAPEM debido a que las renovaciones de los contratos se encuentran en su tramo final.</t>
  </si>
  <si>
    <t>El desvío se explica en virtud del buen cumplimiento por parte de las empresas en la presentación de documentación requerida del Programa.</t>
  </si>
  <si>
    <t>El desvío surge a razón de que hubo emprendedores que no se presentaron a la firma del contrato o no cumplieron con los requisitos de documentación.</t>
  </si>
  <si>
    <t>La subejecución se debe a que algunos casos se encontraban bajo análisis en áreas externas al ámbito de la dirección del Programa al momento en que finalizó el trimestre. Adicionalmente, cabe mencionar que la normativa del Programa se encuentra en proceso de modificación lo que generó retrasos en su normal funcionamiento.</t>
  </si>
  <si>
    <t>El desvío positivo corresponde a una mayor demanda de Licencias de Configuración de Modelos que superaron a las previstas.</t>
  </si>
  <si>
    <t>Si bien el desvío es negativo, se considera razonable teniendo en cuenta una menor demanda de vehículos importados y en general un menor nivel de actividad en el sector automotriz.</t>
  </si>
  <si>
    <t>La magnitud del desvío obedece a expedientes evaluados que aún no se encuentran en el circuito de firmas correspondiente.</t>
  </si>
  <si>
    <t>El desvío negativo del trimestre 1° 2015 se atribuye a que algunos beneficiarios del régimen manifestaron dificultades de tramitación en los organismos nacionales intervinientes.</t>
  </si>
  <si>
    <t>La diferencia entre lo programado y ejecutado se considera razonable.</t>
  </si>
  <si>
    <t>El desvío obedece al hecho de haber expedientes de Certificados de Verificación (CDV) firmados pero aun no retirados por los solicitantes.</t>
  </si>
  <si>
    <t>Atento a que se ha estacionado el mercado en el sector editorial, el desvío negativo se considera razonable.</t>
  </si>
  <si>
    <t>En los desvíos acumulados se refleja una disminución respecto de lo programado, provocada por una menor demanda de las órdenes de trabajo de interlaboratorios y certificaciones.</t>
  </si>
  <si>
    <t>La menor ejecución responde a que varios de los Servicios de Desarrollo aún se encuentran en proceso y no han sido finalizados, no computándose en la suma.</t>
  </si>
  <si>
    <t>El desvío es positivo debido a la aplicación de las directrices establecidas en el año anterior.</t>
  </si>
  <si>
    <t>El desvío es negativo debido a un ligero incremento en los días de licencia ordinaria pendientes del año anterior. También debe considerarse que los Agentes de la Propiedad Industrial contestaron a finales del año 2014 una mayor cantidad de vistas emitidas por la ANP y lógicamente produjo una disminución en el presente ejercicio.</t>
  </si>
  <si>
    <t>El desvío negativo obedece al alto porcentaje de ausentismo de los examinadores durante el trimestre.</t>
  </si>
  <si>
    <t>El desvío positivo obedece a que hubo un incremento en los ingresos de solicitudes de renovaciones con relación al año anterior.</t>
  </si>
  <si>
    <t>El desvío negativo obedece a una disminución en el ingreso de Contratos a registrar.</t>
  </si>
  <si>
    <t>La totalidad de los Planes de Negocio financiados son proyectos de productores individuales, con la misma desagregación indicada anteriormente.</t>
  </si>
  <si>
    <t>Se debe a que la provincia de Misiones, integrante del PRODEAR, tuvo un retraso administrativo en el desembolso del Proyecto FACA (Fondo de Apoyo a Comunidades Aborígenes) en cuestión. El mismo se estará desembolsando en el segundo semestre del corriente año.</t>
  </si>
  <si>
    <t>La provincia de San Juan tuvo retrasos administrativos para los desembolsos de los proyectos formulados y aprobados durante el último trimestre del  año 2014. Los mismos están previstos desembolsarse en el segundo trimestre del corriente año.</t>
  </si>
  <si>
    <t>Como consecuencia  de los retrasos en los desembolsos de los proyectos de las provincias de San Juan y Misiones, se redujo el número de beneficiarios asistidos técnicamente. De esta manera se prevé asistir a dichos productores a partir del inicio de la ejecución de los mencionados proyectos, prevista para el segundo trimestre de 2015.</t>
  </si>
  <si>
    <t>La meta fue superada ya que se financiaron proyectos durante el primer trimestre 2015 que habían quedado pendientes de 2014.</t>
  </si>
  <si>
    <t>La presentación de artículos en libros y  publicaciones en el marco de proyectos ejecutados superó la meta prevista.</t>
  </si>
  <si>
    <t>La edición de artículos, libros y publicaciones ha superado la meta prevista para el trimestre.</t>
  </si>
  <si>
    <t>Menor demanda externa.</t>
  </si>
  <si>
    <t>Demoras en tiempo y forma de fondos e insumos.</t>
  </si>
  <si>
    <t>El desvío no es significativo.</t>
  </si>
  <si>
    <t>Se produjo una baja considerable debido a restricciones comerciales en la exportación.</t>
  </si>
  <si>
    <t>Incremento en el consumo interno de varias especies.</t>
  </si>
  <si>
    <t>Se agregó el Satélite MODIS-NPP, que genera una cantidad muy grande de archivos, y no estuvo previsto al momento de la programación de las metas.</t>
  </si>
  <si>
    <t>La distribución de información elaborada a partir de imágenes depende de la demanda de los usuarios, la que no responde a una estacionalidad estimable con exactitud.</t>
  </si>
  <si>
    <t>Debido a una mayor cantidad de inscriptos en el curso "Agua y desarrollo sostenible" se ha superado la meta prevista.</t>
  </si>
  <si>
    <t>El desvío observado se debe a una leve disminución en el ingreso de consultas y reclamos, en relación a lo programado, debido a que en el año 2014, se regularizó la entrega de los envíos internacionales, y la vigencia de la Resolución General  Nº 3582 de AFIP, limitó el ingreso de dichos envíos.</t>
  </si>
  <si>
    <t>A efectos de considerar los desvíos registrados debe tenerse en cuenta que existen variaciones en el número de solicitudes de inscripción presentadas por los administrados en cada trimestre. Asimismo, luego de realizarse el análisis de los requisitos formales así como la evaluación estrictamente técnica de las peticiones, puede resolverse el otorgamiento o la denegatoria de la inscripción, dependiendo ello de las concretas constancias aportadas en cada trámite. Por tales motivos, el número de autorizaciones no concedidas depende de la cantidad de solicitudes ingresadas, y luego de la evaluación puntual que se realice respecto de cada una de ellas.</t>
  </si>
  <si>
    <t>El desvío positivo en la meta es consecuencia que se han impreso ejemplares correspondientes a informes de operativos de calidad que se llevaron a cabo en los dos últimos meses del año 2014.</t>
  </si>
  <si>
    <t>El desvío positivo en la meta es consecuencia que se han efectuado publicaciones correspondientes a informes de operativos de calidad que se llevaron a cabo en los dos últimos meses del año 2014.</t>
  </si>
  <si>
    <t>Con respecto al desvío registrado debe considerarse que la cantidad de empresas que incumplen las condiciones establecidas en la normativa para el mantenimiento de su inscripción en el Registro Nacional de Prestadores de Servicios Postales varía en cada trimestre, por lo cual la medición depende de la actividad o inactividad, según el caso, desplegada por el administrado y luego, del momento en que las consecuencias del incumplimiento comiencen a operar, según lo dispuesto por la normativa para cada caso (ej. bajas que operan de pleno derecho o bajas por incumplimiento que requieren el dictado de un acto administrativo previo).</t>
  </si>
  <si>
    <t>El desvío de 13 inspecciones comprende a 12 inspecciones llevadas a cabo como adelanto de actividades correspondientes al segundo trimestre y por 1 inspección no programada solicitada por una área de la Gerencia de Servicios Postales.</t>
  </si>
  <si>
    <t>El desvío positivo en la meta corresponde a un incremento de solicitudes por parte de los prestadores de servicios postales.</t>
  </si>
  <si>
    <t>Se superaron las metas previstas. Esto obedece a un importante incremento en la solicitud de inspecciones radioeléctricas (nuevas solicitudes de licencia en cumplimiento con la normativa establecida por la ANAC) solicitadas por otras áreas del Organismo.</t>
  </si>
  <si>
    <t>Demoras en la implementación del Plan Anual de Capacitación 2015.</t>
  </si>
  <si>
    <t>El aumento de actividades operativas llevadas a cabo por el personal de la Gendarmería Nacional conllevó a una mayor cantidad de consultas sanitarias y asistenciales.</t>
  </si>
  <si>
    <t>Disminución de los fallecimientos del personal en actividad y retirados.</t>
  </si>
  <si>
    <t>Disminución de los retiros voluntarios y obligatorios.</t>
  </si>
  <si>
    <t>La medición no resulta controlable por parte del Organismo, depende del comportamiento de la demanda sanitaria.</t>
  </si>
  <si>
    <t>La optimización de recursos permitió el incremento de una vacante.</t>
  </si>
  <si>
    <t>La optimización de recursos permitió incrementar vacantes.</t>
  </si>
  <si>
    <t>El desvío se produjo por una menor cantidad de consultas médicas.</t>
  </si>
  <si>
    <t>El desvío se produce por una menor cantidad de exámenes producto de la autogestión.</t>
  </si>
  <si>
    <t>El desvío se produjo por una mayor cantidad de aspirantes, lo que se logró mediante la optimización de recursos.</t>
  </si>
  <si>
    <t>Los exámenes médicos pendientes se ejecutarán a lo largo de los siguientes trimestres.</t>
  </si>
  <si>
    <t>El desvío se produjo debido a que los animales fueron destinados a Subastas Públicas.</t>
  </si>
  <si>
    <t>El desvío se produjo debido a que ésta es una actividad dinámica que varía de acuerdo a los movimientos, ventas y cambios de categoría del ganado vacuno.</t>
  </si>
  <si>
    <t>Atraso no corregible.</t>
  </si>
  <si>
    <t>La Mejora es Temporal.</t>
  </si>
  <si>
    <t>Atraso corregible.</t>
  </si>
  <si>
    <t>La mejora es temporal.</t>
  </si>
  <si>
    <t>La diferencia entre lo planificado y lo ejecutado se debe a falta de presupuesto.</t>
  </si>
  <si>
    <t>Reducción horas de vuelo asignadas.</t>
  </si>
  <si>
    <t>Incremento de operaciones por motivos estacionales.</t>
  </si>
  <si>
    <t>Por las características del servicio que presta este programa, las metas son variables y sujetas a demanda.</t>
  </si>
  <si>
    <t>Menor producción por la reparación del sistema de Neutralización y debido al menor rendimiento de la planta.</t>
  </si>
  <si>
    <t>Falta de fundas externas durante el mes de Enero.</t>
  </si>
  <si>
    <t>Menor producción por reparación de prensas y cortadoras e inconvenientes técnicos varios. Cabe destacar la presencia de producto en proceso.</t>
  </si>
  <si>
    <t>Menor producción por falta de materias primas (Nitroglicerina y Nitrato de Amonio), fallas técnicas varias y tareas de mantenimiento en plantas.</t>
  </si>
  <si>
    <t>Sin desvío.</t>
  </si>
  <si>
    <t>Aumento en la solicitud de informes.</t>
  </si>
  <si>
    <t>Responde a requerimientos de los potenciales usuarios.</t>
  </si>
  <si>
    <t>La emisión de un certificado implica el cumplimiento de la documentación jurídica de la empresa a la que se le expide el certificado. Dado que esto es responsabilidad de la empresa, las solicitudes demoran en salir por falta de cumplimiento.</t>
  </si>
  <si>
    <t>Se señala que los desvíos se deben principalmente a aspectos operativos que modificaron el desarrollo de la meta presupuestada, es decir los regímenes que aquí se administran prevén la posibilidad de hacer uso del plazo adicional ante la imposibilidad material de cumplir con el plazo de 12 meses fijado por la legislación vigente en la materia.</t>
  </si>
  <si>
    <t>Distribución de Elementos para Atención de Emergencias</t>
  </si>
  <si>
    <t>Durante el transcurso de este trimestre ocurrieron diversos eventos, tales como lluvias intensas, desbordes de ríos y arroyos, e inundaciones en las provincias de: Buenos Aires, Catamarca, Córdoba, Corrientes, Mendoza, Misiones, Río Negro, San Luis, Santa Fé, Santiago del Estero y Tucumán. Las acciones fueron coordinadas interinstitucionalmente y requirieron la intervención de la Dirección de Emergencias para la provisión de recursos básicos para la asistencia de la población vulnerable.</t>
  </si>
  <si>
    <t>( 85 - 311 - 21 ) Capacitación, Fortalecimiento y Asistencia Técnica</t>
  </si>
  <si>
    <t>UE: Secretaría de Organización y Comunicación Comunitaria</t>
  </si>
  <si>
    <t>Considerando que en el presente trimestre la apertura para la ejecución del presupuesto tuvo una significativa demora, las acciones planificadas y por lo tanto, las metas físicas programadas no pudieron desarrollarse en su totalidad.</t>
  </si>
  <si>
    <t>Fortalecimiento Institucional</t>
  </si>
  <si>
    <t>Creación del Patrimonio Comunitario</t>
  </si>
  <si>
    <t>Equipamiento</t>
  </si>
  <si>
    <t>La variación en la programación estimada y lo ejecutado se debe a que ciertos municipios no han llegado a completar la presentación de las proformas necesarias para la confección del equipamiento, alegando que resulta muy difícil conseguir que los grandes proveedores ofrezcan un precio exacto.</t>
  </si>
  <si>
    <t>Construcciones Complementarias en Cics</t>
  </si>
  <si>
    <t>Refuncionalización de Proyecto</t>
  </si>
  <si>
    <t>Asistencia Técnico Financiera a los Cics</t>
  </si>
  <si>
    <t>Proyecto Realizado</t>
  </si>
  <si>
    <t>Mesa de Gestión Asistida</t>
  </si>
  <si>
    <t>Participación  Solidaria</t>
  </si>
  <si>
    <t>Joven Protagonista</t>
  </si>
  <si>
    <t>( 85 - 311 - 23 ) Pensiones no Contributivas</t>
  </si>
  <si>
    <t>UE: Comisión Nacional de Pensiones Asistenciales</t>
  </si>
  <si>
    <t>Atención de Pensiones Madres de 7 o más Hijos</t>
  </si>
  <si>
    <t>Meta promediable anualmente. No se considera desvío.</t>
  </si>
  <si>
    <t>Atención de Pensiones Otorgadas por Legisladores</t>
  </si>
  <si>
    <t>Atención de Pensiones por  Invalidez</t>
  </si>
  <si>
    <t>Atención de Pensiones Leyes Especiales</t>
  </si>
  <si>
    <t>Atención Pensiones por Vejez</t>
  </si>
  <si>
    <t>( 85 - 311 - 24 ) Promoción del Empleo Social, Economía Social y Desarrollo Lo</t>
  </si>
  <si>
    <t>UE: Secretaría de Economía Social</t>
  </si>
  <si>
    <t>Asistencia Técnica y Financiera a Emprendedores</t>
  </si>
  <si>
    <t>Unidad Productiva Asistida</t>
  </si>
  <si>
    <t>En relación al desvío cabe señalar que el presupuesto comenzó a ejecutarse a fines de enero, observándose un normal retraso en el circuito administrativo de los expedientes.</t>
  </si>
  <si>
    <t>Capacitación en Microcréditos a  Organizaciones</t>
  </si>
  <si>
    <t>Organización Capacitada</t>
  </si>
  <si>
    <t>Debido al hecho de haber llevado a cabo algunas correcciones metodológicas y modificaciones en la normativa, se produjo un incremento en el número de capacitaciones realizadas a organizaciones ejecutoras y administradoras de todo el país.</t>
  </si>
  <si>
    <t>Consorcio de Gestión Redes de  Microcréditos de la Economía Social</t>
  </si>
  <si>
    <t>Consorcio de Gestión Redes Fondeados</t>
  </si>
  <si>
    <t>( 85 - 311 - 26 ) Seguridad Alimentaria</t>
  </si>
  <si>
    <t>Asistencia Financiera para Conformación de Huertas</t>
  </si>
  <si>
    <t>Si bien el análisis cuantitativo arroja una pequeña diferencia entre lo programado y lo ejecutado, es menester indicar el aumento significativo con el trimestre anterior. El trabajo de promoción y difusión a través de todos los canales con que cuenta el programa, incluido en él, el trabajo de promotores, brinda un importante crecimiento, lo que augura un alcance en los próximos trimestres.</t>
  </si>
  <si>
    <t>Asistencia Alimentaria a Hogares Indigentes</t>
  </si>
  <si>
    <t>Ayuda Alimentaria</t>
  </si>
  <si>
    <t>El desvío se debió a la actualización de los padrones de titulares de los partidos del Gran Buenos Aires producto del cambio de modalidad en la ejecución (transición de la modalidad de ejecución descentralizada a centralizada).</t>
  </si>
  <si>
    <t>Módulo Alimentario Remitido</t>
  </si>
  <si>
    <t>No se alcanzó la meta porque esta actividad actúa frente a la demanda por emergencias climáticas y/o sociales.</t>
  </si>
  <si>
    <t>Asistencia Técnica y Financiera a Comedores Comunitarios</t>
  </si>
  <si>
    <t>Comedor Asistido</t>
  </si>
  <si>
    <t>Se cumplió con el 99,1% de la meta prevista para el trimestre. La pequeña diferencia entre la cantidad programada y la ejecutada se debió a que la reducción en la cantidad de organizaciones ejecutantes (comedores) por problemas de gestión o renuncia al financiamiento ha sido escasamente superior a la prevista.</t>
  </si>
  <si>
    <t>Creación y Consolidación Emprendimientos Productivos Alimentarios</t>
  </si>
  <si>
    <t>La meta responde a la demanda y la ejecución de esta meta logró alcanzar un 80% en el presente trimestre.</t>
  </si>
  <si>
    <t>Asistencia  Financiera a Comedores Escolares</t>
  </si>
  <si>
    <t>La ejecución fue superior a la programación debido a la reformulación de los proyectos de co-financiamiento en algunas de las jurisdicciones.</t>
  </si>
  <si>
    <t>Capacitación en Nutrición</t>
  </si>
  <si>
    <t>Evento de Capacitación Realizado</t>
  </si>
  <si>
    <t>Las capacitaciones previstas para el primer trimestre no se han ejecutado debido a que se han reprogramado en función de los cronogramas de trabajo de actores territoriales y otros programas con quienes se articula para su implementación. Las mismas están reprogramadas para los próximos trimestres del año.</t>
  </si>
  <si>
    <t>Asistencia Brindada</t>
  </si>
  <si>
    <t>Las instancias de asistencia técnica programadas se han incrementado debido a la realización de mesas de trabajo en el marco del Curso Virtual en Seguridad Alimentaria a ser implementado en la plataforma virtual "Formate en red" del MDS y a la realización de reuniones técnicas de asesoramiento para la realización de reuniones técnica para la formulación de Proyectos de Comedores Escolares.</t>
  </si>
  <si>
    <t>Capacitación a Facilitadores Primera Infancia</t>
  </si>
  <si>
    <t>Facilitador Capacitado</t>
  </si>
  <si>
    <t>Dada la articulación con otros programas como "Creciendo Juntos" y "Ellas Hacen" se generó una mayor demanda de capacitación durante el período informado.</t>
  </si>
  <si>
    <t>( 85 - 311 - 28 ) Inclusión Social y Fortalecimiento Infantil</t>
  </si>
  <si>
    <t>UE: Secretaría de Coordinación y Monitoreo Institucional</t>
  </si>
  <si>
    <t>Inscripción al Régimen de Monotributo Social</t>
  </si>
  <si>
    <t>Titular de Derecho</t>
  </si>
  <si>
    <t>Fortalecimiento de Centros de Desarrollo Infantil Temprano</t>
  </si>
  <si>
    <t>Proyecto de Mejoramiento</t>
  </si>
  <si>
    <t>La diferencia registrada no reviste el carácter de desvío.</t>
  </si>
  <si>
    <t>( 85 - 311 - 38 ) Programa del Ingreso Social con Trabajo</t>
  </si>
  <si>
    <t>Ingresos de Inclusión Social</t>
  </si>
  <si>
    <t>Incentivo Liquidado</t>
  </si>
  <si>
    <t>Las variaciones obedecen a situaciones de ausentismo y productividad propias de los participantes del Programa.</t>
  </si>
  <si>
    <t>Asistencia Técnica a Entes Ejecutores</t>
  </si>
  <si>
    <t>Terminalidad Educativa y Capacitación Acumulada al Trimestre</t>
  </si>
  <si>
    <t>La diferencia entre la cantidad programada y la efectivamente ejecutada se debe a cambios en los procesos administrativos.</t>
  </si>
  <si>
    <t>Impulso a la Vivienda Social Solidaria</t>
  </si>
  <si>
    <t>Solución Habitacional</t>
  </si>
  <si>
    <t>La capacitación brindada agilizó el trámite de la construcción de viviendas con la participación de los propios damnificados.</t>
  </si>
  <si>
    <t>( 85 - 311 - 39 ) Acciones Inherentes a la Responsabilidad Social</t>
  </si>
  <si>
    <t>UE: Subsecretaría de Responsabilidad Social</t>
  </si>
  <si>
    <t>Registro de Organizaciones de Responsabilidad Social</t>
  </si>
  <si>
    <t>Debido a razones operativas y presupuestarias no se efectuaron las visitas técnicas necesarias a fin de completar el proceso administrativo tendiente a la registración de la totalidad de las organizaciones planificadas.</t>
  </si>
  <si>
    <t>Fortalecimiento de Emprendimientos Sociales</t>
  </si>
  <si>
    <t>Emprendimiento Fortalecido</t>
  </si>
  <si>
    <t>Alianzas, Sinergias y Compromiso con otros Sectores</t>
  </si>
  <si>
    <t>( 85 - 341 ) Secretaría Nacional de Niñez, Adolescencia y Familia</t>
  </si>
  <si>
    <t>( 85 - 341 - 44 ) Acciones para la Promoción y Protección Integral de los Derechos de Niños, Niñas y Adolescentes</t>
  </si>
  <si>
    <t>UE: Subsecretaría de Derechos para la Niñez, Adolescencia y Familia</t>
  </si>
  <si>
    <t>Consolidación/Conformación/ Espacios Institucionales Gubernamentales y no Gubernamentales.</t>
  </si>
  <si>
    <t>Acciones para el Fortalecimiento de Capacidades Organizaciones Gubernamentales y no Gubernamentales.</t>
  </si>
  <si>
    <t>Fortalecimiento Familiar  y/o Comunitario</t>
  </si>
  <si>
    <t>Asistencia a  Adolescentes Infractores a la Ley Penal</t>
  </si>
  <si>
    <t>Transferencia de Capacidades y Construcción de Espacios Institucionales Gubernamentales</t>
  </si>
  <si>
    <t>Prevención de la Vulneración de Derechos</t>
  </si>
  <si>
    <t>Fortalecimiento Institucional de Organizaciones Territoriales</t>
  </si>
  <si>
    <t>( 85 - 341 - 45 ) Políticas Federales para la Promoción de los Derechos de Niños y Adolescentes</t>
  </si>
  <si>
    <t>UE: Subsecretaría de Desarrollo Institucional e Integración Federal</t>
  </si>
  <si>
    <t>Promoción de Fortalecimiento Familiar y Comunitario</t>
  </si>
  <si>
    <t>Taller Socio-Familiar Realizado</t>
  </si>
  <si>
    <t>Fortalecimiento para el Sistema de Protección de Derechos</t>
  </si>
  <si>
    <t>Fortalecimiento Institucional y Transferencia de Tecnologías</t>
  </si>
  <si>
    <t>Seminarios</t>
  </si>
  <si>
    <t>Investigaciones Científicas en Infancia y Adolescencia</t>
  </si>
  <si>
    <t>Asistencia Financiera a Organizaciones Gubernamentales y no Gubernamentales</t>
  </si>
  <si>
    <t>( 85 - 341 - 46 ) Promoción y Protección de los Derechos de Adultos Mayores</t>
  </si>
  <si>
    <t>UE: Dirección Nacional de Políticas para Adultos Mayores</t>
  </si>
  <si>
    <t>Atención de Adultos Mayores en Institutos</t>
  </si>
  <si>
    <t>Asistencia Técnica para la Atención de Adultos Mayores</t>
  </si>
  <si>
    <t>Capacitación en Servicios Brindados a Adultos Mayores</t>
  </si>
  <si>
    <t>Promoción de los Derechos de los Adultos Mayores</t>
  </si>
  <si>
    <t>( 85 - 341 - 47 ) Promoción y Asistencia a los Centros de Desarrollo Infantil Comunitarios</t>
  </si>
  <si>
    <t>UE: Comisión de Promoción y Asistencia de los Centros de Desarrollo Infantil Comunitarios</t>
  </si>
  <si>
    <t>Acciones Directas a Jardines Maternales</t>
  </si>
  <si>
    <t>Asistencia Técnica a Organizaciones Gubernamentales y no Gubernamentales</t>
  </si>
  <si>
    <t xml:space="preserve"> TOTAL PROGRAMAS BAJO SEGUIMIENTO DE MINISTERIO DE DESARROLLO SOCIAL</t>
  </si>
  <si>
    <t xml:space="preserve"> AÑO DEL BICENTENARIO DEL CONGRESO DE LOS PUEBLOS LIBRES</t>
  </si>
  <si>
    <t>Diferencia %</t>
  </si>
  <si>
    <r>
      <rPr>
        <sz val="11"/>
        <color indexed="9"/>
        <rFont val="SansSerif"/>
      </rPr>
      <t>´</t>
    </r>
    <r>
      <rPr>
        <sz val="11"/>
        <color indexed="8"/>
        <rFont val="SansSerif"/>
      </rPr>
      <t>(5)</t>
    </r>
  </si>
  <si>
    <t>S/I</t>
  </si>
  <si>
    <t>Causas de los desvíos acumulados al Trimestre 1 (3)</t>
  </si>
  <si>
    <t>El desvío se encuentra dentro de los parámetros esperados. Este valor depende de la demanda de licencias de terceros y por lo tanto es muy difícil estimarlo con precisión.</t>
  </si>
  <si>
    <t>El desvío se encuentra dentro de los parámetros esperados. Este valor depende de la demanda de registros de terceros y por lo tanto es muy difícil estimarlo con precisión.</t>
  </si>
  <si>
    <t>Se ha incrementado el esfuerzo regulatorio, por lo cual se han realizado más inspecciones de las planificadas. Esto se debe a motivos varios, como demandas de índole técnico y por otra parte, se han realizado algunas inspecciones que habían quedado pendientes del año 2014.</t>
  </si>
  <si>
    <t>Algunas de las actividades previstas para el trimestre debieron programarse por causas inherentes a las instituciones gubernamentales y no gubernamentales con las cuales se habían planificado, en razón de los meses de enero y febrero.</t>
  </si>
  <si>
    <t>Se realizaron actividades de capacitación durante la temporada de verano, por este motivo se superó ampliamente la meta estipulada.</t>
  </si>
  <si>
    <t>El desvío corresponde a un problema con el servidor.</t>
  </si>
  <si>
    <t>El desvío se produjo por un aumento en la demanda.</t>
  </si>
  <si>
    <t>El desvío responde al desgranamiento de participantes.</t>
  </si>
  <si>
    <t>Las actividades iniciadas a fines de 2014 completan el ciclo de certificación en 2015, momento de entrega y evaluación de los trabajos finales.</t>
  </si>
  <si>
    <t>La acreditación de actividades jurisdiccionales presenta una marcada disminución por ser el año 2015 el último de la programación estratégica trienal iniciada en 2013, debido a que las acreditaciones comprendidas en los Planes anuales de las jurisdicciones tienen vigencia hasta el final del trienio.</t>
  </si>
  <si>
    <t>Demora administrativa.</t>
  </si>
  <si>
    <t>Impacto mayor de lo esperado al inicio de clases.</t>
  </si>
  <si>
    <t>Demoras administrativas.</t>
  </si>
  <si>
    <t>Nuevos impulsos en el proyecto que permiten superar la cantidad de empresas.</t>
  </si>
  <si>
    <t>Se presentaron menos pedidos de autorizaciones por parte de las empresas.</t>
  </si>
  <si>
    <t>Se realizaron más inspecciones de las previstas.</t>
  </si>
  <si>
    <t>Los dos Convenios previstos están a la espera de cumplimentar su paso por las áreas legales de la Secretaría, luego de lo cual serían firmados al inicio del segundo trimestre.</t>
  </si>
  <si>
    <t>Según lo informado por el Departamento de Desarrollo de Carrera, los desvíos presentados no revisten una magnitud relevante que permita determinar las causas.</t>
  </si>
  <si>
    <t>Según informa del Departamento de Certificaciones, la merma que se evidencia podría deberse al período estival como así también a la reducción de la cantidad de turnos diarios otorgados en Sede Central por cuestiones de mejor operatividad, pasando de 120 a 80 turnos diarios.</t>
  </si>
  <si>
    <t>El mismo está vinculado a factores externos como la firma de resoluciones de extrañamiento por parte de los Juzgados de Ejecución, o la disponibilidad de plazas en el transporte internacional.</t>
  </si>
  <si>
    <t>Según lo informado por el Área Documentación de Extranjeros, la diferencia en cuanto a los DNI para extranjeros emitidos entre lo programado y lo ejecutado se corresponde con el incremento de trámites de Radicación resueltos que, al ser trámites integrados (Radicación + DNI), una vez concluidos son generadas automáticamente las  solicitudes de DNI.</t>
  </si>
  <si>
    <t>La diferencia se origina debido a que los radares de la Autopista Pascual Palazzo comenzaron a funcionar a partir del 09/03/2015, cuando estaban previstos para Enero 2015.</t>
  </si>
  <si>
    <t>No se ha liquidado aún el Fondo Partidario Permanente.</t>
  </si>
  <si>
    <t>El desvío está dentro de los parámetros normales esperados.</t>
  </si>
  <si>
    <t>El desvío se debe a un retraso en el inicio de un Proyecto de Digitalización, en el marco de un Convenio.</t>
  </si>
  <si>
    <t>El desvío se debe a una demora en la curva de aprendizaje y el uso de nuevos equipos de captura.</t>
  </si>
  <si>
    <t>No se ha finalizado la obra prevista oportunamente debido a la demora en la aprobación de las redeterminaciones de precios. Se estima su concreción para el 2do. trim. del ejercicio 2015.</t>
  </si>
  <si>
    <t>Se estima recuperar volúmenes de dragado programados.</t>
  </si>
  <si>
    <t>Mejora Funcional producto de una eficiente campaña de relevamientos continuos en todo el sistema de ayudas a la navegación: instalación de nuevas señales, señales normalizadas, nuevas fondeadas, encendidas, reposicionadas, reparadas y rescatadas.</t>
  </si>
  <si>
    <t>Se realizó una auditoría en el marco del Convenio Específico entre el MIyT y la UNLP referido a la realización del inventario patrimonial de los bienes muebles e inmuebles asignados a Belgrano Cargas y Logística SA, por ser parte del grupo de Supervisión.</t>
  </si>
  <si>
    <t>Se atendieron auditorías no programadas - 2 por el Tren a Rosario y  1 por inventario.</t>
  </si>
  <si>
    <t>Se realizaron auditorías no programadas - 1 por el Tren de las Nubes y 1 por inventario.</t>
  </si>
  <si>
    <t>Se realizó una inspección no programada para encuadrarla con las inspecciones integrales.</t>
  </si>
  <si>
    <t>Se atendieron denuncias no programadas.</t>
  </si>
  <si>
    <t>Se atendieron auditorías y denuncias no programadas.</t>
  </si>
  <si>
    <t>Se efectuó una inspección no programada.</t>
  </si>
  <si>
    <t>Depende de las habilitaciones solicitadas por los Concesionarios.</t>
  </si>
  <si>
    <t>Se reprogramaron inspecciones en toda la red ferroviaria metropolitana y por orden de la Superioridad se relevó solo las líneas concesionadas Urquiza y Belgrano Norte.</t>
  </si>
  <si>
    <t>Se debe a la incorporación de nuevos inspectores que han permitido una mayor frecuencia de inspecciones.</t>
  </si>
  <si>
    <t>Se reprogramó para el próximo trimestre una de las auditorías por razones operativas.</t>
  </si>
  <si>
    <t>Se incorporó personal especializado para el control de esta meta.</t>
  </si>
  <si>
    <t>Por imperio de la Res. CNRT (I) N° 551/14, hubo que repetir varias auditorías.</t>
  </si>
  <si>
    <t>Diferencia que se debe a lo ejecutado y lo estimado en su oportunidad.</t>
  </si>
  <si>
    <t>Se adelantaron las que son factibles para cumplir con la meta.</t>
  </si>
  <si>
    <t>Depende de los postulantes que se presenten por los Concesionarios y además por la mayor demanda de servicios de los Concesionarios.</t>
  </si>
  <si>
    <t>Internación de Pacientes en Salas - Ley 22.964</t>
  </si>
  <si>
    <t>( 80 - 904 ) Administración Nacional de Medicamentos, Alimentos y Tecnología Médica</t>
  </si>
  <si>
    <t>( 80 - 904 - 54 - 1 ) Control y Fiscalización de Medicamentos, Cosméticos y Productos para Diagnóstico</t>
  </si>
  <si>
    <t>UE: Instituto Nacional de Medicamentos</t>
  </si>
  <si>
    <t>Producto Analizado</t>
  </si>
  <si>
    <t>Control de Calidad de Establecimientos</t>
  </si>
  <si>
    <t>Inspección de Buenas Prácticas Clínicas Realizada</t>
  </si>
  <si>
    <t>El desvío es negativo debido a la reorganización y capacitación del equipo de inspectores en Buenas Prácticas Clínicas.</t>
  </si>
  <si>
    <t>Autorización de Productos</t>
  </si>
  <si>
    <t>Producto Autorizado</t>
  </si>
  <si>
    <t>Autorización de Comercialización Otorgada</t>
  </si>
  <si>
    <t>El desvío es negativo debido a la menor demanda de Autorizaciones de Comercialización de 1° lote.</t>
  </si>
  <si>
    <t>Autorización de Buenas Prácticas Clínicas Otorgada</t>
  </si>
  <si>
    <t>El desvío es negativo debido a la disminución del número de trámites electrónicos y en formato papel.</t>
  </si>
  <si>
    <t>Habilitación de Establecimientos</t>
  </si>
  <si>
    <t>Establecimiento Habilitado</t>
  </si>
  <si>
    <t>El desvío es positivo debido a la mayor demanda en Habilitaciones de Establecimientos.</t>
  </si>
  <si>
    <t>( 80 - 904 - 54 - 2 ) Control y Fiscalización de Alimentos y Productos Domisanitarios</t>
  </si>
  <si>
    <t>UE: Instituto Nacional de Alimentos</t>
  </si>
  <si>
    <t>El desvío positivo está vinculado principalmente a una mejor difusión de la actividad Encuentro Virtual "Capacitación sobre Rotulado de Alimentos", tanto para el módulo destinado a la Red Nacional de Protección de Alimentos como el destinado a la Red Federal de Educadores de la Inocuidad y Calidad Nutricional de los Alimentos.</t>
  </si>
  <si>
    <t>( 80 - 904 - 54 - 3 ) Control y Fiscalización de Productos Médicos</t>
  </si>
  <si>
    <t>UE: Dirección Nacional de Productos Médicos</t>
  </si>
  <si>
    <t>El desvío es negativo en función a la menor demanda en certificados emitidos.</t>
  </si>
  <si>
    <t>El desvío es negativo en función a la menor demanda en establecimientos inspeccionados.</t>
  </si>
  <si>
    <t>El desvío es negativo en función a la menor demanda en establecimientos habilitados.</t>
  </si>
  <si>
    <t>( 80 - 905 ) Instituto Nacional Central Único Coordinador de Ablación e Implante</t>
  </si>
  <si>
    <t>( 80 - 905 - 55 ) Regulación de la Ablación e Implantes</t>
  </si>
  <si>
    <t>Administración del Registro de Donantes de Células Progenitoras Hematopoyéticas</t>
  </si>
  <si>
    <t>Donante Registrado</t>
  </si>
  <si>
    <t>Procuración de Órganos</t>
  </si>
  <si>
    <t>Donante</t>
  </si>
  <si>
    <t>Órgano Ablacionado</t>
  </si>
  <si>
    <t>Procuración de Tejidos</t>
  </si>
  <si>
    <t>Tejido Ablacionado</t>
  </si>
  <si>
    <t>Trasplante de Órganos</t>
  </si>
  <si>
    <t>Órgano Trasplantado</t>
  </si>
  <si>
    <t>Trasplante de Tejidos</t>
  </si>
  <si>
    <t>Tejido Trasplantado</t>
  </si>
  <si>
    <t>Servicio de Información Telefónica</t>
  </si>
  <si>
    <t>Elaboración de Materiales de Difusión</t>
  </si>
  <si>
    <t>Búsqueda de Donantes de Células Progenitoras Hematopoyéticas para Trasplante</t>
  </si>
  <si>
    <t>Trasplante Concretado</t>
  </si>
  <si>
    <t>Trasplante no Concretado</t>
  </si>
  <si>
    <t>Mayor demanda de búsquedas de donantes de CPH por parte de los Centros de Trasplante.</t>
  </si>
  <si>
    <t>( 80 - 906 ) Administración Nacional de Laboratorios e Institutos de Salud Dr. Carlos G. Malbrán</t>
  </si>
  <si>
    <t>( 80 - 906 - 56 - 1 ) Desarrollo y Producción de Biológicos</t>
  </si>
  <si>
    <t>Producción de Reactivos de Diagnóstico</t>
  </si>
  <si>
    <t>El rendimiento fue superior al estimado oportunamente. Ello en parte se debe a la menor pérdida en el envasado.</t>
  </si>
  <si>
    <t>Determinación</t>
  </si>
  <si>
    <t>Se han obtenido resultados en investigaciones y desarrollos antes de lo previsto lo cual permitieron su difusión científica. La previsión en la obtención de resultados es muy aleatoria en el ámbito de la ciencia.</t>
  </si>
  <si>
    <t>Producción de Inmunoterapéuticos</t>
  </si>
  <si>
    <t>( 80 - 906 - 56 - 2 ) Investigación, Docencia y Servicio en Infecciones Bacterianas, Micóticas, Parasitarias y Virósicas</t>
  </si>
  <si>
    <t>Control de Calidad de Técnicas y Procedimientos en Laboratorios</t>
  </si>
  <si>
    <t>Laboratorio Controlado</t>
  </si>
  <si>
    <t>Diagnóstico de Referencia</t>
  </si>
  <si>
    <t>( 80 - 906 - 56 - 3 ) Investigación,  Desarrollo y Servicio en Enfermedades Parasitarias</t>
  </si>
  <si>
    <t>Atención de Pacientes</t>
  </si>
  <si>
    <t>Durante este Trimestre no se han producido nuevos Lotes HAI dado que Ministerio no ha solicitado envío a las Provincias y con el stock existente se puede abastecer al Departamento Diagnóstico. Nueva producción a partir de Abril.</t>
  </si>
  <si>
    <t>( 80 - 906 - 56 - 4 ) Investigación, Desarrollo y Servicio en Virosis Humanas. Producción de Vacunas contra la  Fiebre Hemorrágica Argentina - FHA</t>
  </si>
  <si>
    <t>Incremento en las concurrencias. Capacitación a responsables de inmunizaciones provinciales. Ambos hechos surgieron como nuevas demandas.</t>
  </si>
  <si>
    <t>Producción de Biológicos de Uso Humano</t>
  </si>
  <si>
    <t>( 80 - 906 - 56 - 5 ) Control de Calidad de Biológicos</t>
  </si>
  <si>
    <t>El Centro ha elaborado material para difundir los resultados de su trabajo pero el evento en el que se presentarán tendrá lugar durante el mes de junio en Cuba.</t>
  </si>
  <si>
    <t>Control de Calidad de Productos Biológicos</t>
  </si>
  <si>
    <t>Mayor demanda de la prevista.</t>
  </si>
  <si>
    <t>Producción de Patrones Biológicos de Referencia</t>
  </si>
  <si>
    <t>Lote Producido</t>
  </si>
  <si>
    <t>( 80 - 906 - 56 - 6 ) Control de Tuberculosis y otras Enfermedades Respiratorias</t>
  </si>
  <si>
    <t>Este desvío está dentro de los valores esperados.</t>
  </si>
  <si>
    <t>Hay publicaciones  científicas en redacción y evaluación. Los atrasos están dentro de los plazos estimados.</t>
  </si>
  <si>
    <t>( 80 - 906 - 56 - 7 ) Capacitación y Atención de Factores de Riesgo Genético</t>
  </si>
  <si>
    <t>Se atendió toda la demanda que fue algo superior a la prevista.</t>
  </si>
  <si>
    <t>( 80 - 906 - 56 - 8 ) Capacitación y Servicios Epidemiológicos y de Infecciones Intrahospitalarias</t>
  </si>
  <si>
    <t>Se trata de una capacitación con actividad presencial. De los 40 inscriptos, la realizaron 9. El resto queda en espera.</t>
  </si>
  <si>
    <t>( 80 - 906 - 56 - 9 ) Investigación y Diagnóstico de Factores de Riesgo Nutricional</t>
  </si>
  <si>
    <t>( 80 - 906 - 56 - 10 ) Investigación, Desarrollo y Servicios en Endemo - Epidemias</t>
  </si>
  <si>
    <t>En el cálculo anual se estimaron capacitaciones que no pudieron llevarse a cabo por problemas ajenos al Centro. Las capacitaciones varían de acuerdo a la demanda de otras Instituciones que consideran a Cendie como referencia para instruir a profesionales del área de zoonosis o profesionales vinculados con el área de salud. Cuando se realizó la proyección se hizo basada en la concurrencia de años anteriores.</t>
  </si>
  <si>
    <t>( 80 - 906 - 56 - 11 ) Coordinación y Apoyo a la Red de Laboratorios</t>
  </si>
  <si>
    <t>UE: Centro Nacional de Red de Laboratorios</t>
  </si>
  <si>
    <t>( 80 - 908 ) Hospital Nacional Dr. Alejandro Posadas</t>
  </si>
  <si>
    <t>UE: Hospital Nacional "Profesor Dr. Alejandro Posadas"</t>
  </si>
  <si>
    <t>Atención de Pacientes Externos</t>
  </si>
  <si>
    <t>Atención de Pacientes de Emergencia</t>
  </si>
  <si>
    <t>( 80 - 909 ) Colonia Nacional Dr. Manuel A. Montes de Oca</t>
  </si>
  <si>
    <t>( 80 - 909 - 59 ) Atención de Pacientes</t>
  </si>
  <si>
    <t>Alojamiento Permanente de Personas con Discapacidad Mental</t>
  </si>
  <si>
    <t>Asistencia Financiera para la Externación - Regreso al Hogar</t>
  </si>
  <si>
    <t>Rehabilitación en Centros de Día</t>
  </si>
  <si>
    <t>Concurrente Asistido</t>
  </si>
  <si>
    <t>Alojamiento Externo para Rehabilitación y Reinserción Social</t>
  </si>
  <si>
    <t>Residente Asistido</t>
  </si>
  <si>
    <t>Vivienda Alquilada</t>
  </si>
  <si>
    <t>Servicio de Admisión</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</si>
  <si>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</si>
  <si>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</si>
  <si>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</si>
  <si>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</si>
  <si>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Paciente/Día</t>
  </si>
  <si>
    <t>Rehabilitación de Personas con Discapacidad</t>
  </si>
  <si>
    <t>Transporte de Pacientes</t>
  </si>
  <si>
    <t>Traslado</t>
  </si>
  <si>
    <t>Atención de Pacientes Externos para Rehabilitación</t>
  </si>
  <si>
    <t>Internación Domiciliaria</t>
  </si>
  <si>
    <t>( 80 - 912 ) Servicio Nacional de Rehabilitación</t>
  </si>
  <si>
    <t>( 80 - 912 - 62 ) Prevención y Control de las Discapacidades</t>
  </si>
  <si>
    <t>Formación de Terapistas Ocupacionales</t>
  </si>
  <si>
    <t>Formación de Técnicos en Ortesis y Prótesis</t>
  </si>
  <si>
    <t>El desvío se debe a un generalizado aumento de la demanda para esta actividad durante el trimestre.</t>
  </si>
  <si>
    <t>El desvío positivo se debe a que mayor cantidad de alumnos cumplimentaron las exigencias académicas para obtener el título de Licenciado en Ortesis y Prótesis y Técnico Universitario en Ortesis.</t>
  </si>
  <si>
    <t>Internación de Niños y Adolescentes con Discapacidad Severa</t>
  </si>
  <si>
    <t>El desvío se debe a que en la actualidad se están evaluando nuevos ingresos al Hogar, y por lo tanto no han sido incorporados nuevos beneficiarios.</t>
  </si>
  <si>
    <t>Rehabilitación con Técnicas Deportivas</t>
  </si>
  <si>
    <t>Si bien el desvío negativo es significativo, el mismo se debe a una menor demanda.</t>
  </si>
  <si>
    <t>Otorgamiento Franquicias para Automotores</t>
  </si>
  <si>
    <t>Franquicia Otorgada</t>
  </si>
  <si>
    <t>Franquicia Denegada</t>
  </si>
  <si>
    <t>Orientación a la Persona con Discapacidad</t>
  </si>
  <si>
    <t>El desvío se debe al aumento de la demanda.</t>
  </si>
  <si>
    <t>Categorización de Instituciones para el Registro de Prestadores</t>
  </si>
  <si>
    <t>Servicio Evaluado</t>
  </si>
  <si>
    <t>El desvío se debe al incremento de bajas motivado por la resolución de expedientes de las instituciones ingresadas al Registro de Prestadores pertenecientes al padrón de PAMI, originados en la Resolución Ministerial 33/11 y en auditorías de control.</t>
  </si>
  <si>
    <t>Otorgamiento de Símbolo Internacional de Acceso</t>
  </si>
  <si>
    <t>Símbolo Otorgado</t>
  </si>
  <si>
    <t>El desvío se debe a un incremento de la demanda.</t>
  </si>
  <si>
    <t>Certificación de la Discapacidad</t>
  </si>
  <si>
    <t>Evaluación de Juntas en Terreno</t>
  </si>
  <si>
    <t>Distribución de Formularios CUD</t>
  </si>
  <si>
    <t>Formulario Entregado</t>
  </si>
  <si>
    <t>El desvío negativo obedece a la entrega restringida que se está efectuando debido a una baja temporal en el stock de papel de seguridad.</t>
  </si>
  <si>
    <t>( 80 - 914 ) Superintendencia de Servicios de Salud</t>
  </si>
  <si>
    <t>( 80 - 914 - 50 ) Regulación y Control del Sistema de Salud</t>
  </si>
  <si>
    <t>UE: Superintendencia de Servicios de Salud</t>
  </si>
  <si>
    <t>Sistematización de Estadísticas</t>
  </si>
  <si>
    <t>Informe Estadístico</t>
  </si>
  <si>
    <t>Gestión de Prestaciones Impagas a Hospitales Públicos de Gestión Descentralizada (HPGD)</t>
  </si>
  <si>
    <t>Reclamo satisfecho</t>
  </si>
  <si>
    <t>Ingresó un menor número de expedientes para liquidar desde el Sector Hospitales de la Gerencia de Control Prestacional.</t>
  </si>
  <si>
    <t>Fiscalización Continua de Obras Sociales</t>
  </si>
  <si>
    <t>Auditoria de Prestaciones Médicas de Obras Sociales</t>
  </si>
  <si>
    <t>Auditoria de Gestión Económica Financiera de Obras Sociales</t>
  </si>
  <si>
    <t>Elaboración y Difusión de Normativa</t>
  </si>
  <si>
    <t>Extensión del Servicio en el Territorio</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</si>
  <si>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</si>
  <si>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</si>
  <si>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</si>
  <si>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</si>
  <si>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</si>
  <si>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</si>
  <si>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</si>
  <si>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</si>
  <si>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</si>
  <si>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xml:space="preserve"> TOTAL PROGRAMAS BAJO SEGUIMIENTO DE MINISTERIO DE SALUD</t>
  </si>
  <si>
    <t>( 85 ) Ministerio de Desarrollo Social</t>
  </si>
  <si>
    <t>( 85 - 114 ) Instituto Nacional de Asociativismo y Economía Social</t>
  </si>
  <si>
    <t>( 85 - 114 - 16 ) Asistencia a la Actividad Cooperativa y Mutual</t>
  </si>
  <si>
    <t>UE: Instituto Nacional de Asociativismo y Economía Social (INAES)</t>
  </si>
  <si>
    <t>Control de Entidades Mutuales</t>
  </si>
  <si>
    <t>Mutual Controlada</t>
  </si>
  <si>
    <t>Creación de Nuevas Cooperativas</t>
  </si>
  <si>
    <t>Cooperativa Creada</t>
  </si>
  <si>
    <t>Control de Cooperativas</t>
  </si>
  <si>
    <t>Cooperativa Controlada</t>
  </si>
  <si>
    <t>Otorgamiento de Nuevas Matrículas a Mutuales</t>
  </si>
  <si>
    <t>Mutual Incorporada</t>
  </si>
  <si>
    <t>Se vincula con la demanda como asimismo con las autorizaciones otorgadas por el Directorio.</t>
  </si>
  <si>
    <t>Asistencia Financiera a Cooperativas y Mutuales</t>
  </si>
  <si>
    <t>( 85 - 118 ) Instituto Nacional de Asuntos Indígenas</t>
  </si>
  <si>
    <t>( 85 - 118 - 16 ) Atención y Desarrollo de Poblaciones Indígenas</t>
  </si>
  <si>
    <t>UE: Instituto Nacional de Asuntos Indígenas</t>
  </si>
  <si>
    <t>Relevamiento Técnico-Jurídico - Catastral de Comunidades Indígenas</t>
  </si>
  <si>
    <t>Comunidad Relevada</t>
  </si>
  <si>
    <t>Acto Preparatorio</t>
  </si>
  <si>
    <t>Se ha observado en el período una afluencia de solicitudes mayor a la proyectada, las cuales han podido ser efectivamente canalizadas.</t>
  </si>
  <si>
    <t>Se ha logrado agilizar la incorporación de comunidades al Registro Nacional de Comunidades Indígenas, inscriptas en el marco de convenios celebrados con las provincias. Asimismo, se ha experimentado un incremento en las solicitudes mayor al proyectado, el cual se pudo cumplir.</t>
  </si>
  <si>
    <t>Promoción de la Participación y Organización Indígena</t>
  </si>
  <si>
    <t>Los encuentros se han visto incrementados debido a la necesidad de generar ámbitos para explicitar el anteproyecto de Ley de Instrumentación de la Propiedad Indígena. Además, se ha posibilitado la participación de representantes en eventos interculturales en la provincia de Entre Ríos y Jujuy que no estaban en la programación original y fueron evaluados positivos en aras de la organización y participación indígena.</t>
  </si>
  <si>
    <t>Fortalecimiento y Desarrollo de Comunidades Indígenas Independientes</t>
  </si>
  <si>
    <t>Facilitador Incorporado</t>
  </si>
  <si>
    <t>Iniciativas Bicentenario</t>
  </si>
  <si>
    <t>Acto Conmemorativo</t>
  </si>
  <si>
    <t>Radio Comunitaria Equipada</t>
  </si>
  <si>
    <t>Retraso por parte de las comunidades en la recepción de la documentación necesaria para completar los expedientes correspondientes.</t>
  </si>
  <si>
    <t>Acto de Restitución de Restos</t>
  </si>
  <si>
    <t>( 85 - 311 ) Ministerio de Desarrollo Social</t>
  </si>
  <si>
    <t>( 85 - 311 - 17 ) Desarrollo  y Fomento del Deporte Social y del Deporte de Alto Rendimiento</t>
  </si>
  <si>
    <t>UE: Secretaría de Deporte</t>
  </si>
  <si>
    <t>Participación de Atletas en Competencias</t>
  </si>
  <si>
    <t>Atleta Participante</t>
  </si>
  <si>
    <t>En virtud de las inscripciones recibidas, el 92% de ejecución no es una diferencia que reconozca una causa significativa de tal desvío.</t>
  </si>
  <si>
    <t>Becas a Deportistas</t>
  </si>
  <si>
    <t>La cantidad de becas ejecutadas en el primer trimestre no contempla la totalidad de las federaciones, sino aquellas que han cumplido en tiempo y forma con la presentación de la documentación. Prontamente se iniciará un nuevo expediente de becas deportivas con las entidades restantes, por lo que se estima que la cantidad final será similar a la de la programación anual.</t>
  </si>
  <si>
    <t>Promoción e Iniciación Deportiva y Recreativa - CERENA</t>
  </si>
  <si>
    <t>La diferencia se debió a instituciones que reservaron su cupo y no asistieron por problemas propios.</t>
  </si>
  <si>
    <t>La superación de la meta en un 69% se debió al desarrollo de la Colonia de Verano que utilizó el sector Albergues Presidente Néstor Kirchner.</t>
  </si>
  <si>
    <t>Ración Alimentaria</t>
  </si>
  <si>
    <t>La superación de la meta en un 68% se debió al desarrollo de la Colonia de Verano que utilizó el sector albergues Presidente Néstor Kirchner.</t>
  </si>
  <si>
    <t>La diferencia en la ejecución se debió a la asistencia de grupos menos numerosos e instituciones que no asistieron por problemas propios.</t>
  </si>
  <si>
    <t>Inclusión Deportiva de Grupos Focalizados</t>
  </si>
  <si>
    <t>Participaron de la Colonia de Verano una mayor cantidad de grupos de Tercera Edad del PAMI que los estimados para el trimestre.</t>
  </si>
  <si>
    <t>Asistencia Técnico-Financiera a Centros de Fomento Deportivo</t>
  </si>
  <si>
    <t>Técnico</t>
  </si>
  <si>
    <t>Asistencia Financiera a Centros Regionales de Desarrollo Deportivo</t>
  </si>
  <si>
    <t>Los Centros de Desarrollo Deportivo iniciaron sus actividades en junio de 2014 y continuaron trabajando de manera ininterrumpida hasta el presente, motivo por el cual la cantidad registrada al cierre del 2014 no se modificó.</t>
  </si>
  <si>
    <t>Promoción del Deporte de Alto Rendimiento Deportivo - CENARD</t>
  </si>
  <si>
    <t>El desvío responde a la cantidad de raciones surgidas de la gran cantidad de competencias nacionales e internacionales organizadas en el CENARD durante el primer trimestre.</t>
  </si>
  <si>
    <t>El desvío en el valor final responde a modificaciones en las planificaciones deportivas programadas por algunas Federaciones.</t>
  </si>
  <si>
    <t>Asistencia Técnica a Deportistas</t>
  </si>
  <si>
    <t>La programación estimada para el 1° trimestre era nula porque los expedientes correspondientes a becas deportivas 2014 finalizaban en marzo de este año y no en diciembre, como era habitual en ejercicios anteriores. La ejecución responde a que pudieron adelantarse los tiempos de gestión para tramitar el expediente 2015 lo antes posible.</t>
  </si>
  <si>
    <t>Asistencia Técnico Financiera a Clubes y ONGs</t>
  </si>
  <si>
    <t>El 96% de ejecución para el primer trimestre es un desvío ubicable dentro de lo esperable.</t>
  </si>
  <si>
    <t>Organización de  Juegos Deportivos</t>
  </si>
  <si>
    <t>Organización Promovida</t>
  </si>
  <si>
    <t>( 85 - 311 - 18 ) Asistencia Médico - Deportiva y Control Antidoping</t>
  </si>
  <si>
    <t>Atención Médica a Deportistas</t>
  </si>
  <si>
    <t>En virtud de ser un servicio que opera a demanda se efectuaron menos atenciones que las estadísticamente calculadas.</t>
  </si>
  <si>
    <t>Controles Antidoping</t>
  </si>
  <si>
    <t>En virtud de ser un servicio que opera a demanda se efectuaron más análisis que los estadísticamente calculados.</t>
  </si>
  <si>
    <t>( 85 - 311 - 20 ) Acciones de Promoción y Protección Social</t>
  </si>
  <si>
    <t>UE: Secretaría de Gestión y Articulación Institucional</t>
  </si>
  <si>
    <t>Subsidios a Personas</t>
  </si>
  <si>
    <t>La ejecución del trimestre supera en un 15,24 % la cantidad programada para el trimestre de referencia ya que el programa trabaja a demanda.</t>
  </si>
  <si>
    <t>Titular De Derecho</t>
  </si>
  <si>
    <t>Durante el trimestre de referencia se produjo un retraso en la ejecución debido a que las instituciones tenían cuentas corrientes inactivas, demora en la firma de convenios y articulación con las distintas áreas del Ministerio, afectando de esta forma la cantidad de Titulares de Derecho asistidos.</t>
  </si>
  <si>
    <t>La diferencia entre la cantidad de familias asistidas respecto a lo proyectado, corresponde a que para el primer trimestre de las metas no se contempló la demora en la distribución de recursos para el año en curso.</t>
  </si>
  <si>
    <t>La diferencia entre la cantidad de organizaciones asistidas respecto a lo proyectado, corresponde a que para el primer trimestre de las metas no se contempló la demora en la distribución de recursos para el año en curso.</t>
  </si>
  <si>
    <t>Asistencia Financiera a Provincias para Seguro de Salud</t>
  </si>
  <si>
    <t>Beneficiario (6 a 9 años)</t>
  </si>
  <si>
    <t>Beneficiario (10 a 19 años)</t>
  </si>
  <si>
    <t>Beneficiario (mujer de 20 a 64 años)</t>
  </si>
  <si>
    <t>Beneficiario (0 a 5 años)</t>
  </si>
  <si>
    <t>( 80 - 310 - 18 ) Formación de Recursos Humanos Sanitarios y Asistenciales</t>
  </si>
  <si>
    <t>UE: Subsecretaría de Políticas, Regulación y Fiscalización</t>
  </si>
  <si>
    <t>Financiamiento de la Formación de Residentes en Salud</t>
  </si>
  <si>
    <t>Especialista Formado</t>
  </si>
  <si>
    <t>Capacitación a Distancia</t>
  </si>
  <si>
    <t>Becas para Auxiliares y Técnicos y Perfeccionamiento Profesional</t>
  </si>
  <si>
    <t>Mes/Beca</t>
  </si>
  <si>
    <t>Evaluación de Calidad de Residencias Médicas</t>
  </si>
  <si>
    <t>Residencia Evaluada</t>
  </si>
  <si>
    <t>Se pospusieron algunas evaluaciones para el próximo trimestre.</t>
  </si>
  <si>
    <t>( 80 - 310 - 19 ) Determinantes de la Salud, Relaciones Sanitarias e Investigación</t>
  </si>
  <si>
    <t>UE: Secretaría de Determinantes de la Salud y Relaciones Sanitarias</t>
  </si>
  <si>
    <t>Becas Investigación</t>
  </si>
  <si>
    <t>Apoyo para Capacitación en Provincias</t>
  </si>
  <si>
    <t>Talleres de Cooperación Técnica en Municipios Saludables</t>
  </si>
  <si>
    <t>Difusión de la Estrategia de Municipios Saludables</t>
  </si>
  <si>
    <t>Talleres de Cooperación Técnica en APS/Salud Mental</t>
  </si>
  <si>
    <t>Asistencia Financiera a Proyectos de Promoción de la Salud</t>
  </si>
  <si>
    <t>Asistencia Técnica en Riesgos Socioambientales</t>
  </si>
  <si>
    <t>Supervisión Realizada</t>
  </si>
  <si>
    <t>Desarrollo del Conocimiento en Riesgos Socioambientales</t>
  </si>
  <si>
    <t>Producción de Materiales Educativos</t>
  </si>
  <si>
    <t>Elaboración de Documentos sobre Cooperación Internacional en Salud</t>
  </si>
  <si>
    <t>Asistencia Financiera a Proyectos de Salud Mental</t>
  </si>
  <si>
    <t>( 80 - 310 - 20 ) Prevención y Control de Enfermedades Inmunoprevenibles</t>
  </si>
  <si>
    <t>UE: Secretaría de Promoción y Programas Sanitarios</t>
  </si>
  <si>
    <t>Distribución de Vacunas (PAI y otras)</t>
  </si>
  <si>
    <t>Inmunización Menores de 1 Año-Vacuna B.C.G.</t>
  </si>
  <si>
    <t>Persona Vacunada</t>
  </si>
  <si>
    <t>Inmunización Menores de 1 Año-Vacuna Sabín</t>
  </si>
  <si>
    <t>Inmunización Menores de 1 Año-Vacuna Pentavalente</t>
  </si>
  <si>
    <t>Inmunización Menores de 6 Meses- Vacuna Antihepatitis B</t>
  </si>
  <si>
    <t>Inmunización Menores de 1 año- Vacuna Triple Viral</t>
  </si>
  <si>
    <t>Inmunización Niños 11 Años - Vacuna Triple Bacteriana Acelular</t>
  </si>
  <si>
    <t>Inmunización Niños de 1 Año -  Vacuna Hepatitis A</t>
  </si>
  <si>
    <t>Inmunización Niños 6 Meses a 2 Años - Vacuna Antigripal</t>
  </si>
  <si>
    <t>( 80 - 310 - 21 ) Planificación, Control, Regulación y Fiscalización de la Política de Salud</t>
  </si>
  <si>
    <t>Otorgamiento de Licencias Médicas</t>
  </si>
  <si>
    <t>Matriculación de Profesionales, Técnicos y Auxiliares de la Salud</t>
  </si>
  <si>
    <t>Matrícula Otorgada</t>
  </si>
  <si>
    <t>Control Sanitario en Medios de Transporte</t>
  </si>
  <si>
    <t>Evaluación Médica de la Capacidad Laboral</t>
  </si>
  <si>
    <t>Junta Médica</t>
  </si>
  <si>
    <t>Examen Preocupacional</t>
  </si>
  <si>
    <t>Elaboración y Difusión de Directrices Sanitarias</t>
  </si>
  <si>
    <t>CD Distribuido</t>
  </si>
  <si>
    <t>Consulta Electrónica</t>
  </si>
  <si>
    <t>Seguimiento de Accidentes Laborales</t>
  </si>
  <si>
    <t>Certificación de Matrículas y Especialidades</t>
  </si>
  <si>
    <t>Capacitación en Calidad de la Atención Médica</t>
  </si>
  <si>
    <t>Asistencia Técnica y Supervisión a Bancos de Sangre</t>
  </si>
  <si>
    <t>Capacitación Profesional y Técnica en Hemoterapia</t>
  </si>
  <si>
    <t>Distribución de Reactivos  a Bancos de Sangre</t>
  </si>
  <si>
    <t>Determinación Serológica</t>
  </si>
  <si>
    <t>Fiscalización de Consultorios, Centros Asistenciales e Instituciones</t>
  </si>
  <si>
    <t>Acta de Inspección</t>
  </si>
  <si>
    <t>Fiscalización de Establecimientos Farmacéuticos</t>
  </si>
  <si>
    <t>Fiscalización de Equipos Emisores de Rayos</t>
  </si>
  <si>
    <t>Equipo Controlado</t>
  </si>
  <si>
    <t>Fiscalización Sanitaria en Fronteras y Territorios Federales</t>
  </si>
  <si>
    <t>Certificación de Aptitud Física en Zonas de Frontera</t>
  </si>
  <si>
    <t>Inmunización en Unidades de Frontera y Nivel Central</t>
  </si>
  <si>
    <t>Rematriculación de Profesionales, Técnicos y Auxiliares de la Salud</t>
  </si>
  <si>
    <t>Credencial Otorgada</t>
  </si>
  <si>
    <t>Promoción de la Donación Voluntaria de Sangre</t>
  </si>
  <si>
    <t>Organización Adherida</t>
  </si>
  <si>
    <t>( 80 - 310 - 22 ) Lucha Contra el SIDA y Enfermedades de Transmisión Sexual</t>
  </si>
  <si>
    <t>UE: Subsecretaría de Prevención y Control de Riesgos</t>
  </si>
  <si>
    <t>El desvío se debe al retraso en la entrega de los insumos por parte del proveedor.</t>
  </si>
  <si>
    <t>Asistencia Regular con Medicamentos</t>
  </si>
  <si>
    <t>Aumentaron los diagnósticos, por ende, también los pacientes asistidos con medicación.</t>
  </si>
  <si>
    <t>Asistencia Nutricional a Recién Nacidos de Madres VIH+</t>
  </si>
  <si>
    <t>Niño Asistido</t>
  </si>
  <si>
    <t>Hubo un leve descenso en la cantidad de niños expuestos.</t>
  </si>
  <si>
    <t>Distribución de Preservativos</t>
  </si>
  <si>
    <t>Producto Distribuido</t>
  </si>
  <si>
    <t>Elaboración y Difusión de Materiales sobre VIH/ETS</t>
  </si>
  <si>
    <t>Asistencia con Medicamentos para Hepatitis Viral</t>
  </si>
  <si>
    <t>Distribución de Biológicos para VIH y ETS</t>
  </si>
  <si>
    <t>Estudios de Carga Viral de VIH</t>
  </si>
  <si>
    <t>Distribución de Biológicos para Hepatitis Virales</t>
  </si>
  <si>
    <t>Estudios de Carga Viral de Hepatitis Virales</t>
  </si>
  <si>
    <t>Demora en la entrega de la LP 25/13.</t>
  </si>
  <si>
    <t>( 80 - 310 - 24 ) Detección y Tratamiento de Enfermedades Crónicas y Factores de Riesgo para la Salud</t>
  </si>
  <si>
    <t>Asistencia con Drogas Oncológicas</t>
  </si>
  <si>
    <t>Certificación de Organizaciones  Libres de Humo</t>
  </si>
  <si>
    <t>Elaboración y Difusión de Materiales sobre Tabaquismo</t>
  </si>
  <si>
    <t>Afiche</t>
  </si>
  <si>
    <t>Asistencia a Niños Hipoacúsicos</t>
  </si>
  <si>
    <t>Par de Audífonos Entregado</t>
  </si>
  <si>
    <t>( 80 - 310 - 25 ) Desarrollo de la Salud Sexual y la Procreación Responsable</t>
  </si>
  <si>
    <t>UE: Secretaría de Salud Comunitaria</t>
  </si>
  <si>
    <t>Se capacitó a más personas de las previstas, debido a la cantidad de talleres adicionales efectuados.</t>
  </si>
  <si>
    <t>Asistencia en Salud Sexual y Reproductiva</t>
  </si>
  <si>
    <t>( 80 - 310 - 26 ) Cobertura de Emergencias Sanitarias</t>
  </si>
  <si>
    <t>UE: Dirección Nacional de Emergencias Sanitarias</t>
  </si>
  <si>
    <t>Asistencia Sanitaria</t>
  </si>
  <si>
    <t>Asistencia Sanitaria en Emergencias</t>
  </si>
  <si>
    <t>Paciente Trasladado</t>
  </si>
  <si>
    <t>( 80 - 310 - 29 ) Reforma del Sector Salud (BID 1903/OC-AR y 2788/OC-AR)</t>
  </si>
  <si>
    <t>Asistencia con Medicamentos para Atención Primaria</t>
  </si>
  <si>
    <t>Botiquín Distribuido</t>
  </si>
  <si>
    <t>Tratamiento Distribuido</t>
  </si>
  <si>
    <t>Capacitación de Recursos Humanos de la Salud</t>
  </si>
  <si>
    <t>Redefinición de fechas de inicio de actividades por parte de las provincias y ajustes de planificación.</t>
  </si>
  <si>
    <t>Empadronamiento en Redes Provinciales de Salud</t>
  </si>
  <si>
    <t>Persona Empadronada</t>
  </si>
  <si>
    <t>Detección de Personas con Riesgo Cardiovascular Global</t>
  </si>
  <si>
    <t>Persona Clasificada</t>
  </si>
  <si>
    <t>Persona de Alto Riesgo con Seguimiento</t>
  </si>
  <si>
    <t>( 80 - 310 - 30 ) Fortalecimiento de la Capacidad del Sistema Público de Salud</t>
  </si>
  <si>
    <t>UE: Unidad Ministro del Ministerio de Salud</t>
  </si>
  <si>
    <t>Elaboración y Difusión de Materiales sobre Producción Pública de Medicamentos</t>
  </si>
  <si>
    <t>( 80 - 310 - 36 ) At. Médica a los Beneficiarios de Pensiones no Contributivas</t>
  </si>
  <si>
    <t>UE: Dirección Nacional de Prestaciones Médicas</t>
  </si>
  <si>
    <t>Cobertura Médico Asistencial a Pensionados y Grupo Familiar</t>
  </si>
  <si>
    <t>Cobertura de Hemodiálisis</t>
  </si>
  <si>
    <t>Cobertura de Hemofilia</t>
  </si>
  <si>
    <t>Cobertura de Enfermedad de Gaucher</t>
  </si>
  <si>
    <t>Prestaciones de Discapacidad</t>
  </si>
  <si>
    <t>( 80 - 310 - 37 ) Prevención y Control de Enfermedades Endémicas</t>
  </si>
  <si>
    <t>Rociado de Viviendas Chagas</t>
  </si>
  <si>
    <t>Vivienda Rociada</t>
  </si>
  <si>
    <t>Vigilancia Viviendas Rociadas Chagas</t>
  </si>
  <si>
    <t>Vivienda Vigilada</t>
  </si>
  <si>
    <t>Capacitación de Agentes Comunitarios</t>
  </si>
  <si>
    <t>Protección de la Población contra el Dengue</t>
  </si>
  <si>
    <t>Municipio Vigilado</t>
  </si>
  <si>
    <t>Municipio Controlado Químicamente</t>
  </si>
  <si>
    <t>Vigilancia Viviendas Rociadas Paludismo</t>
  </si>
  <si>
    <t>Rociado de Viviendas Paludismo</t>
  </si>
  <si>
    <t>Atención Médica Paludismo</t>
  </si>
  <si>
    <t>Estudios Serológicos  Chagas para Embarazadas y Niños</t>
  </si>
  <si>
    <t>Becas de Formación de Agentes Comunitarios</t>
  </si>
  <si>
    <t>( 80 - 310 - 38 ) Funciones Esenciales de Salud Pública (BIRF 7412-AR y 7993-AR)</t>
  </si>
  <si>
    <t>UE: Unidad Ejecutora Central  BIRF 7412- AR y 7993-AR</t>
  </si>
  <si>
    <t>Reembolso a Provincias por Acciones de Salud Pública Priorizadas</t>
  </si>
  <si>
    <t>Reembolso Otorgado</t>
  </si>
  <si>
    <t>Asistencia Técnica en Infraestructura Sanitaria</t>
  </si>
  <si>
    <t>Proyecto Formulado</t>
  </si>
  <si>
    <t>( 80 - 310 - 39 ) Desarrollo Estrategias en Salud Familiar y Comunitaria</t>
  </si>
  <si>
    <t>Formación en Servicio en Salud Comunitaria</t>
  </si>
  <si>
    <t>Formación en Salud Comunitaria</t>
  </si>
  <si>
    <t>Actualización Permanente en Servicio en Salud Comunitaria</t>
  </si>
  <si>
    <t>Agente Contratado</t>
  </si>
  <si>
    <t>( 80 - 310 - 40 ) Sanidad Escolar</t>
  </si>
  <si>
    <t>Evaluación del Estado de Salud de Niños de 1º y 6º Grado</t>
  </si>
  <si>
    <t>Niño Evaluado</t>
  </si>
  <si>
    <t>( 80 - 310 - 41 ) Atención Sanitaria en el Territorio</t>
  </si>
  <si>
    <t>Asistencia para Realizar Cirugías de Cataratas</t>
  </si>
  <si>
    <t>Atención en Móviles Sanitarios - Consulta Médica</t>
  </si>
  <si>
    <t>Paciente Atendido</t>
  </si>
  <si>
    <t>Atención en Móviles Sanitarios - Odontología</t>
  </si>
  <si>
    <t>Prótesis Dental Entregada</t>
  </si>
  <si>
    <t>Atención Socio-Sanitaria en Terreno</t>
  </si>
  <si>
    <t>Prestación Efectuada</t>
  </si>
  <si>
    <t>Operativo Realizado</t>
  </si>
  <si>
    <t>Puesto Socio-Sanitario Instalado</t>
  </si>
  <si>
    <t>Control de Salud Realizado</t>
  </si>
  <si>
    <t>Dosis de Vacuna Aplicada</t>
  </si>
  <si>
    <t>Capacitación en Promoción de Hábitos Saludables</t>
  </si>
  <si>
    <t>Atención en Móviles Sanitarios - Análisis de Laboratorio</t>
  </si>
  <si>
    <t>Atención en Móviles Sanitarios -Diagnóstico por Imágenes</t>
  </si>
  <si>
    <t>Atención en Móviles Sanitarios - Oftalmología</t>
  </si>
  <si>
    <t>Anteojos Entregados</t>
  </si>
  <si>
    <t>Atención en Tren Social y Sanitario - Odontología</t>
  </si>
  <si>
    <t>Atención en Tren Social y Sanitario - Oftalmología</t>
  </si>
  <si>
    <t>Atención en Tren Social y Sanitario - Consulta Ginecológica</t>
  </si>
  <si>
    <t>Análisis PAP realizado</t>
  </si>
  <si>
    <t>Atención en Tren Social y Sanitario - Diagnóstico por Imágenes</t>
  </si>
  <si>
    <t>Atención en Tren Social y Sanitario - Consulta Médica</t>
  </si>
  <si>
    <t>( 80 - 310 - 42 ) Detección Temprana y Tratamiento de Patologías Específicas</t>
  </si>
  <si>
    <t>Asistencia con Hormonas Crecimiento</t>
  </si>
  <si>
    <t>Detección Temprana de la Celiaquía</t>
  </si>
  <si>
    <t>Determinación Practicada</t>
  </si>
  <si>
    <t>( 80 - 310 - 43 ) Investigación para la Prevención, Diagnóstico y Tratamiento del Cáncer</t>
  </si>
  <si>
    <t>UE: Instituto Nacional del Cáncer</t>
  </si>
  <si>
    <t>El desvío negativo se debe a la reprogramación de las capacitaciones a agentes sanitarios en la provincia de Jujuy, debido a demoras en la tramitación de los fondos.</t>
  </si>
  <si>
    <t>Asistencia Financiera para Investigaciones</t>
  </si>
  <si>
    <t>Prevención del Cáncer de Cuello de Útero</t>
  </si>
  <si>
    <t>Becas de Investigación - Nivel Inicial</t>
  </si>
  <si>
    <t>Becas de Formación de RRHH en Cáncer</t>
  </si>
  <si>
    <t>Becas de Corto Plazo de Formación de RRHH en Cáncer</t>
  </si>
  <si>
    <t>( 80 - 310 - 44 ) Investigación para la Prevención y Control de Enfermedades Tropicales y Subtropicales</t>
  </si>
  <si>
    <t>UE: Instituto Nacional de Medicina Tropical</t>
  </si>
  <si>
    <t>Desarrollo de Investigaciones</t>
  </si>
  <si>
    <t>Diagnóstico de Rutina de Eventos de Salud de la Región Tropical</t>
  </si>
  <si>
    <t>Diagnóstico de Laboratorio</t>
  </si>
  <si>
    <t>Actividad estacional con más muestras de las previstas.</t>
  </si>
  <si>
    <t>( 80 - 310 - 45 ) Prevención y Control de Enfermedades Crónicas y Riesgos para la Salud</t>
  </si>
  <si>
    <t>Difusión de Información en Educación para la Salud</t>
  </si>
  <si>
    <t>Asistencia con Medicamentos al Paciente Miasténico</t>
  </si>
  <si>
    <t>Asistencia con Medicamentos de Primera Elección contra la Tuberculosis</t>
  </si>
  <si>
    <t>Asistencia con Medicamentos contra la Tuberculosis Multirresistente</t>
  </si>
  <si>
    <t>Asistencia con Medicamentos contra la Influenza A (H1N1)</t>
  </si>
  <si>
    <t>( 80 - 902 ) Centro Nacional de Reeducación Social</t>
  </si>
  <si>
    <t>( 80 - 902 - 52 ) Asistencia Integral y Prevención en Drogadicción</t>
  </si>
  <si>
    <t>UE: Centro Nacional de Reeducación Social (CE.NA.RE.SO.)</t>
  </si>
  <si>
    <t>Acciones de Prevención en la Comunidad</t>
  </si>
  <si>
    <t>Este desvío obedece a la incorporación de nuevos barrios en el servicio de atención primaria de la salud.</t>
  </si>
  <si>
    <t>Admisión a la Demanda Espontánea</t>
  </si>
  <si>
    <t>Asistencia Ambulatoria por Consultorios Externos</t>
  </si>
  <si>
    <t>Asistencia Ambulatoria en Centro de Día</t>
  </si>
  <si>
    <t>Asistencia a Internados de Tiempo Completo</t>
  </si>
  <si>
    <t>El desvío en esta meta se debe a la disminución en los tiempos de permanencia en dichos servicios. Esto muestra un mayor movimiento en el promedio de pacientes asistidos.</t>
  </si>
  <si>
    <t>Asistencia para Reducción de Riesgo y Daño (Casa Amigable)</t>
  </si>
  <si>
    <t>Asistencia para la Reinserción Social (Casa de Medio Camino)</t>
  </si>
  <si>
    <t>Asistencia Financiera para la Externación (Vuelta a Casa)</t>
  </si>
  <si>
    <t>( 80 - 903 ) Hospital Nacional Dr. Baldomero Sommer</t>
  </si>
  <si>
    <t>( 80 - 903 - 53 ) Atención de Pacientes</t>
  </si>
  <si>
    <t>UE: Dirección del Hospital</t>
  </si>
  <si>
    <t>Intervenciones Quirúrgicas</t>
  </si>
  <si>
    <t>Atención de Pacientes Ambulatorios en Centros de Atención Primaria</t>
  </si>
  <si>
    <t>Alojamiento de Personas en Casas del Hospital - Ley 22.964</t>
  </si>
  <si>
    <t>Persona Alojada</t>
  </si>
  <si>
    <t>Participación de Alumnos en el Parlamento Juvenil MERCOSUR</t>
  </si>
  <si>
    <t>Provisión de Ludotecas para el Nivel Inicial</t>
  </si>
  <si>
    <t>Asistencia Financiera para Materiales y Equipamiento Deportivo</t>
  </si>
  <si>
    <t>Asistencia Financiera para Escuelas Rurales</t>
  </si>
  <si>
    <t>Provisión de Colecciones Literarias</t>
  </si>
  <si>
    <t>( 70 - 330 - 35 ) Servicio de la Biblioteca de Maestros</t>
  </si>
  <si>
    <t>UE: Dirección de la Biblioteca Nacional de Maestros</t>
  </si>
  <si>
    <t>Servicios Bibliográficos y Audiovisuales para el Usuario de la Educación</t>
  </si>
  <si>
    <t>Lector</t>
  </si>
  <si>
    <t>Asistencia Técnica y Equipamiento a Bibliotecas de la Educación</t>
  </si>
  <si>
    <t>Apoyo Técnico y Equipamiento a Centros de Documentación Provinciales y GCBA</t>
  </si>
  <si>
    <t>Centro</t>
  </si>
  <si>
    <t>Servicio de Difusión y Publicación a Usuarios de Educación</t>
  </si>
  <si>
    <t>Capacitación de Bibliotecarios de Escuelas</t>
  </si>
  <si>
    <t>Integración de Bibliotecas Escolares y Especializadas (BERA)</t>
  </si>
  <si>
    <t>Biblioteca Conectada</t>
  </si>
  <si>
    <t>( 70 - 330 - 37 ) Infraestructura y Equipamiento</t>
  </si>
  <si>
    <t>UE: Dirección General de Infraestructura</t>
  </si>
  <si>
    <t>Transferencias de Recursos para el Mejoramiento de la Infraestructura en Escuelas</t>
  </si>
  <si>
    <t>Metro Cuadrado a Construir</t>
  </si>
  <si>
    <t>Transferencia de Recursos para Equipamiento de Mobiliario para Aulas</t>
  </si>
  <si>
    <t>Aula a Equipar</t>
  </si>
  <si>
    <t>Transferencia de Recursos para Dotación de Servicios Básicos a Escuelas</t>
  </si>
  <si>
    <t>Escuela a Atender</t>
  </si>
  <si>
    <t>( 70 - 330 - 39 ) Innovación y Desarrollo de la Formación Tecnológica</t>
  </si>
  <si>
    <t>UE: Instituto Nacional de Educación Tecnológica</t>
  </si>
  <si>
    <t>Capacitación Tecnológica</t>
  </si>
  <si>
    <t>Administración de Incentivos Fiscales</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</si>
  <si>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</si>
  <si>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</si>
  <si>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</si>
  <si>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</si>
  <si>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</si>
  <si>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</si>
  <si>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</si>
  <si>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</si>
  <si>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</si>
  <si>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</si>
  <si>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( 70 - 330 - 41 ) Planeamiento Educativo y Fortalecimiento de las Administraciones Provinciales</t>
  </si>
  <si>
    <t>UE: Secretaría de Educación</t>
  </si>
  <si>
    <t>Realización de Cursos de Capacitación para Funcionarios y Personal</t>
  </si>
  <si>
    <t>Diseño e Implementación del Sistema de Administración de Recursos Humanos</t>
  </si>
  <si>
    <t>Provincia Asistida</t>
  </si>
  <si>
    <t>Técnico Asistido</t>
  </si>
  <si>
    <t>Otorgamiento de Becas Locales y en el Exterior de Postgrados en Educación</t>
  </si>
  <si>
    <t>Diseño e Implementación del Sistema de Legajo Único de Alumnos</t>
  </si>
  <si>
    <t>Diseño e Implementación del Sistema de Juntas de Clasificación y Disciplina</t>
  </si>
  <si>
    <t>Diseño e Implementación del Sistema de Legajo Único de Edificios Escolares</t>
  </si>
  <si>
    <t>Censo Nacional de Infraestructura</t>
  </si>
  <si>
    <t>Realización de Informes sobre Salarios Docentes</t>
  </si>
  <si>
    <t>Asistencia y Capacitación a Unidades Jurisdiccionales del Observatorio de Costos</t>
  </si>
  <si>
    <t>Equipo Asistido</t>
  </si>
  <si>
    <t>Asistencia Técnica a la Red nacional de Planeamiento Educativo</t>
  </si>
  <si>
    <t>Desarrollo de Cursos Virtuales de Planeamiento Educativo</t>
  </si>
  <si>
    <t>Sistema de Cálculo de Salarios Docentes</t>
  </si>
  <si>
    <t>Asistencia Técnica para la Reingeniería de Procesos</t>
  </si>
  <si>
    <t>Diseño de Proyectos Educativos</t>
  </si>
  <si>
    <t>Proyecto Diseñado</t>
  </si>
  <si>
    <t>Informes Analíticos sobre Costos Educativos</t>
  </si>
  <si>
    <t>( 70 - 330 - 45 ) Acciones de Formación Docente</t>
  </si>
  <si>
    <t>UE: Instituto Nacional de Formación Docente</t>
  </si>
  <si>
    <t>Asistencia Financiera a Instituciones de Enseñanza</t>
  </si>
  <si>
    <t>Otorgamiento de Becas para Estudiantes de Institutos de Formación Docentes</t>
  </si>
  <si>
    <t>Becas de Formación Docente para Estudiantes Indígenas</t>
  </si>
  <si>
    <t>Asistencia Financiera a Institutos de Formación Docente</t>
  </si>
  <si>
    <t>Capacitación a Directivos</t>
  </si>
  <si>
    <t>Director Capacitado</t>
  </si>
  <si>
    <t>Formación de Facilitadores</t>
  </si>
  <si>
    <t>Otorgamiento de Becas para Postgrado y Especialización</t>
  </si>
  <si>
    <t>Material de Investigación sobre la Formación Docentes</t>
  </si>
  <si>
    <t>Promoción de Proyectos de Investigación Pedagógica</t>
  </si>
  <si>
    <t>Promoción de Tecnicaturas - Humanísticas y Sociales</t>
  </si>
  <si>
    <t>Tecnicatura Promovida</t>
  </si>
  <si>
    <t>Evaluación Institucional Integral</t>
  </si>
  <si>
    <t>Escuela Evaluada</t>
  </si>
  <si>
    <t>Publicación de Normas sobre Formación Docente</t>
  </si>
  <si>
    <t>Publicación de Información y Análisis Estadísticos</t>
  </si>
  <si>
    <t>Publicación de Materiales Pedagógicos en Diversos Soportes</t>
  </si>
  <si>
    <t>Provisión de Bibliotecas a Institutos de Formación Docente</t>
  </si>
  <si>
    <t>Promoción de Proyectos Institucionales de Memoria y Derechos Humanos</t>
  </si>
  <si>
    <t>Consolidación y Fortalecimiento de la Red Nodos Virtuales de Formación Docente</t>
  </si>
  <si>
    <t>Formación Virtual de Estudiantes de Formación Docente</t>
  </si>
  <si>
    <t>Formación en Investigación</t>
  </si>
  <si>
    <t>Formación en Memoria y Derechos Humanos</t>
  </si>
  <si>
    <t>Formación para la Gestión del Registro Federal de Instituciones y Ofertas de Formación Docente</t>
  </si>
  <si>
    <t>Provisión de Equipamiento Informático para Institutos Superiores de Formación Docente</t>
  </si>
  <si>
    <t>Equipo Distribuido</t>
  </si>
  <si>
    <t>Provisión de Material Didáctico Específico para Instituciones de Educación Superior</t>
  </si>
  <si>
    <t>Kit Distribuido</t>
  </si>
  <si>
    <t>( 70 - 804 ) Comisión Nacional de Evaluación y Acreditación Universitaria</t>
  </si>
  <si>
    <t>( 70 - 804 - 16 ) Evaluación y Acreditación Universitaria</t>
  </si>
  <si>
    <t>UE: Comisión Nacional de Evaluación y Acreditación Universitaria</t>
  </si>
  <si>
    <t>Evaluación Institucional Externa</t>
  </si>
  <si>
    <t>Institución Evaluada</t>
  </si>
  <si>
    <t>Evaluación de Proyectos Institucionales</t>
  </si>
  <si>
    <t>Proyecto Institucional</t>
  </si>
  <si>
    <t>La diferencia entre las metas proyectadas y las cumplidas se debe a que un conjunto de trámites correspondientes a carreras de Ingeniería pudo evaluarse antes de lo previsto y fueron aprobados este primer trimestre.</t>
  </si>
  <si>
    <t>La diferencia entre las metas proyectadas y las cumplidas se debe a que las evaluaciones de carreras en funcionamiento cuya resolución se preveía para principios del segundo trimestre, pudieron concretarse antes y fueron aprobadas en este primer trimestre.</t>
  </si>
  <si>
    <t xml:space="preserve"> TOTAL PROGRAMAS BAJO SEGUIMIENTO DE MINISTERIO DE EDUCACIÓN</t>
  </si>
  <si>
    <t>( 71 ) Ministerio de Ciencia, Tecnología e Innovación Productiva</t>
  </si>
  <si>
    <t>( 71 - 103 ) Consejo Nacional de Investigaciones Científicas y Técnicas</t>
  </si>
  <si>
    <t>( 71 - 103 - 16 ) Formación de Recursos Humanos y Promoción Científica y Tecnológica</t>
  </si>
  <si>
    <t>Asesoramiento Técnico</t>
  </si>
  <si>
    <t>El desvío se debe a que la CONEAU ha presentado menor cantidad de solicitudes de evaluación de carreras.</t>
  </si>
  <si>
    <t>Asistencia Técnica en la Gestión de Patentes</t>
  </si>
  <si>
    <t>Patente</t>
  </si>
  <si>
    <t>El motivo del desvío es que durante el trimestre se registró una menor demanda de la estimada.</t>
  </si>
  <si>
    <t>Financiamiento Proyectos de Investigación y Desarrollo Nacionales</t>
  </si>
  <si>
    <t>( 71 - 103 - 17 ) Exhibición Pública e Investigación en Ciencias Naturales de la República Argentina</t>
  </si>
  <si>
    <t>UE: Museo Arg. De Cs. Nat. "Bernardino Rivadavia",Inst. N. Inv. Cs. Na.</t>
  </si>
  <si>
    <t>El mayor número de visitantes se vincula con el posicionamiento del Museo como alternativa turística y cultural en las vacaciones de verano.</t>
  </si>
  <si>
    <t>Caso Investigado</t>
  </si>
  <si>
    <t>La mayor cantidad de asesoramiento técnico se debió a una importante demanda durante el mes de enero por servicios de microscopía electrónica.</t>
  </si>
  <si>
    <t>( 71 - 336 ) Ministerio de Ciencia, Tecnología e Innovación Productiva</t>
  </si>
  <si>
    <t>( 71 - 336 - 43 ) Formulación e Implementación de la Política de Ciencia y Tecnología</t>
  </si>
  <si>
    <t>Subsidios a Instituciones</t>
  </si>
  <si>
    <t>Fomento de la Vinculación Científica con el Exterior</t>
  </si>
  <si>
    <t>Viaje Realizado</t>
  </si>
  <si>
    <t>Proyectos  Federales de Innovación Productiva</t>
  </si>
  <si>
    <t>Proyectos de Desarrollo Tecnológico  Municipal</t>
  </si>
  <si>
    <t>Apoyo Tecnológico al Sector Turismo</t>
  </si>
  <si>
    <t>Eslabonamientos Productivos</t>
  </si>
  <si>
    <t>Otorgamiento  de Prestamos para la Promoción y el Fomento de la Innovación Tecnológica</t>
  </si>
  <si>
    <t>Préstamo Otorgado</t>
  </si>
  <si>
    <t>Otorgamiento de Subsidios para la  Promoción de la  Industria del Software</t>
  </si>
  <si>
    <t>Reuniones Científicas y Tecnológicas</t>
  </si>
  <si>
    <t>Subsidio FONARSEC</t>
  </si>
  <si>
    <t>Subsidio FONTAR</t>
  </si>
  <si>
    <t>Crédito FONTAR</t>
  </si>
  <si>
    <t>Subsidio FONCYT</t>
  </si>
  <si>
    <t xml:space="preserve"> TOTAL PROGRAMAS BAJO SEGUIMIENTO DE MINISTERIO DE CIENCIA, TECNOLOGÍA E INNOVACIÓN PRODUCTIVA</t>
  </si>
  <si>
    <t>( 72 ) Ministerio de Cultura</t>
  </si>
  <si>
    <t>( 72 - 113 ) Teatro Nacional Cervantes</t>
  </si>
  <si>
    <t>( 72 - 113 - 16 ) Acciones Artísticas del Teatro Nacional Cervantes</t>
  </si>
  <si>
    <t>UE: Teatro Nacional Cervantes</t>
  </si>
  <si>
    <t>Obras Puestas en Escena</t>
  </si>
  <si>
    <t>Representaciones Artísticas en las Salas del Teatro Nacional Cervantes</t>
  </si>
  <si>
    <t>Representaciones Artísticas en Gira Nacional</t>
  </si>
  <si>
    <t>Representaciones Artísticas en el Proyecto Plan Federal de Coproducciones</t>
  </si>
  <si>
    <t>Representación Artística en Gira Internacional</t>
  </si>
  <si>
    <t>Representación Artística en El Cervantes va a la Escuela</t>
  </si>
  <si>
    <t>Representación Artística en El Cervantes por los Caminos</t>
  </si>
  <si>
    <t>Representación Artística en El Cervantes en los Sindicatos</t>
  </si>
  <si>
    <t>Representación Artística en El Cervantes en las Cárceles</t>
  </si>
  <si>
    <t>( 72 - 116 ) Biblioteca Nacional</t>
  </si>
  <si>
    <t>( 72 - 116 - 25 )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</si>
  <si>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</si>
  <si>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</si>
  <si>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</si>
  <si>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</si>
  <si>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</si>
  <si>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</si>
  <si>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</si>
  <si>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</si>
  <si>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Conservación y Restauración Bibliográfica</t>
  </si>
  <si>
    <t>Desarrollo de la Colección</t>
  </si>
  <si>
    <t>Servicio de Digitalización</t>
  </si>
  <si>
    <t>Archivo Digital</t>
  </si>
  <si>
    <t>( 72 - 117 ) Instituto Nacional del Teatro</t>
  </si>
  <si>
    <t>( 72 - 117 - 16 ) Fomento, Producción y Difusión del Teatro</t>
  </si>
  <si>
    <t>UE: Instituto Nacional del Teatro</t>
  </si>
  <si>
    <t>Otorgamiento de Becas</t>
  </si>
  <si>
    <t>Durante el ejercicio 2014, el organismo no recibió el total de avances de becas programadas, debiendo liquidar las mismas durante el primer trimestre del corriente ejercicio, que junto con lo programado para dicho trimestre elevó la proyección.</t>
  </si>
  <si>
    <t>Asistencia Financiera a la Actividad Teatral</t>
  </si>
  <si>
    <t>Sala Teatral</t>
  </si>
  <si>
    <t>Grupo Teatral</t>
  </si>
  <si>
    <t>Fomento de Dramaturgos</t>
  </si>
  <si>
    <t>Fiestas del Teatro</t>
  </si>
  <si>
    <t>Fiesta</t>
  </si>
  <si>
    <t>( 72 - 337 ) Ministerio de Cultura</t>
  </si>
  <si>
    <t>( 72 - 337 - 36 ) Difusión y Promoción de la Música, la Danza, las Artes Escénicas y Visuales</t>
  </si>
  <si>
    <t>UE: Dirección Nacional de Artes</t>
  </si>
  <si>
    <t>Orquesta Nacional de Música Argentina</t>
  </si>
  <si>
    <t>Presentación Artística</t>
  </si>
  <si>
    <t>Banda Sinfónica y Coro Polifónico de Ciegos</t>
  </si>
  <si>
    <t>Ballet Folklórico Nacional</t>
  </si>
  <si>
    <t>Coro Nacional de Jóvenes</t>
  </si>
  <si>
    <t>Coro Nacional de Niños</t>
  </si>
  <si>
    <t>Orquesta Sinfónica Nacional</t>
  </si>
  <si>
    <t>Coro Polifónico Nacional</t>
  </si>
  <si>
    <t>Instituto Nacional de Musicología</t>
  </si>
  <si>
    <t>Tema Investigado</t>
  </si>
  <si>
    <t>( 72 - 337 - 37 ) Preservación, Difusión y Exhibición del Patrimonio Cultural</t>
  </si>
  <si>
    <t>UE: Dirección Nacional de Patrimonio, Museos y Arte</t>
  </si>
  <si>
    <t>Ingreso de Visitantes a Museos y Lugares Históricos</t>
  </si>
  <si>
    <t>Realización de Conferencia</t>
  </si>
  <si>
    <t>Conferencia</t>
  </si>
  <si>
    <t>Realización de Talleres</t>
  </si>
  <si>
    <t>Realización de Videos Culturales y Patrimonio Cultural</t>
  </si>
  <si>
    <t>Video</t>
  </si>
  <si>
    <t>Organización de Encuentros sobre Patrimonio Histórico Cultural</t>
  </si>
  <si>
    <t>Realización de Exposiciones Antropológicas y de Artesanías</t>
  </si>
  <si>
    <t>( 72 - 337 - 38 ) Fomento de las Industrias Culturales</t>
  </si>
  <si>
    <t>UE: Ministerio de Cultura</t>
  </si>
  <si>
    <t>Capacitación a Artesanos</t>
  </si>
  <si>
    <t>Impulso a la Producción Cultural Comercial</t>
  </si>
  <si>
    <t>Encuentro de Negocios</t>
  </si>
  <si>
    <t>( 72 - 337 - 40 ) Fomento y Apoyo Económico a Bibliotecas Populares</t>
  </si>
  <si>
    <t>UE: Comisión Nacional Protectora de Bibliotecas Populares</t>
  </si>
  <si>
    <t>Apoyo a Bibliotecas Populares</t>
  </si>
  <si>
    <t>Acrecentamiento Bibliográfico Bibliotecas</t>
  </si>
  <si>
    <t>El desvío positivo radica en la decisión de organizar grupos reducidos para el dictado de los cursos Digibepé en el Encuentro de BP con modalidad presencial, a partir de la disponibilidad de aulas y equipos, repitiendo ambos niveles en dos jornadas consecutivas. A su vez se sumó una oferta no programada de participantes en el Curso de Catalogación e Introducción al Campus Virtual, dentro del módulo básico de capacitación.</t>
  </si>
  <si>
    <t>( 72 - 337 - 41 ) Estudios e Investigaciones Históricas sobre Juan Domingo Perón</t>
  </si>
  <si>
    <t>UE: Instituto Nacional Juan Domingo Perón</t>
  </si>
  <si>
    <t>Edición de Libros</t>
  </si>
  <si>
    <t>Investigaciones Históricas</t>
  </si>
  <si>
    <t>Conferencias</t>
  </si>
  <si>
    <t>( 72 - 337 - 42 ) Difusión, Concientización y Protección del Patrimonio Cultural del Museo de Bellas Artes</t>
  </si>
  <si>
    <t>UE: Dirección Ejecutiva</t>
  </si>
  <si>
    <t>Ejemplar Didáctico Distribuido</t>
  </si>
  <si>
    <t>Gestión de Colecciones</t>
  </si>
  <si>
    <t>Pieza Acondicionada</t>
  </si>
  <si>
    <t>Exposiciones de Bellas Artes</t>
  </si>
  <si>
    <t>Sala de Exposición Permanente Realizada</t>
  </si>
  <si>
    <t>Exposición Temporaria Realizada</t>
  </si>
  <si>
    <t>Actividades Educativas y Culturales</t>
  </si>
  <si>
    <t>Actividad Realizada</t>
  </si>
  <si>
    <t>Servicio de Consulta al Acervo Museológico</t>
  </si>
  <si>
    <t>Consulta Museológica</t>
  </si>
  <si>
    <t>( 72 - 337 - 43 ) Promoción de Políticas Culturales y Cooperación Internacional</t>
  </si>
  <si>
    <t>UE: Dirección Nacional de Política Cultural y Cooperación Internacional</t>
  </si>
  <si>
    <t>Capacitación a Provincias y Municipios</t>
  </si>
  <si>
    <t>Instrumentación de Concursos y Premios</t>
  </si>
  <si>
    <t>Premiado</t>
  </si>
  <si>
    <t>Encuentros y Jornadas de Difusión Cultural</t>
  </si>
  <si>
    <t>Organización de eventos Nacionales e Internacionales de difusión de la cultura</t>
  </si>
  <si>
    <t>Asistencia Financiera a Organismos Internacionales de la Cultura</t>
  </si>
  <si>
    <t>Organismo Asistido</t>
  </si>
  <si>
    <t>( 72 - 337 - 44 ) Acciones Inherentes al Revisionismo Histórico Argentino e Iberoamericano</t>
  </si>
  <si>
    <t>UE: Instituto Nacional de Revisionismo Histórico Argentino e Iberoamericano "Manuel Dorrego"</t>
  </si>
  <si>
    <t>Impresión de folletos, fascículos y similares</t>
  </si>
  <si>
    <t>Jornada Realizada</t>
  </si>
  <si>
    <t>( 72 - 802 ) Fondo Nacional de las Artes</t>
  </si>
  <si>
    <t>( 72 - 802 - 16 ) Financiamiento para el Fomento de las Artes</t>
  </si>
  <si>
    <t>UE: Fondo Nacional de las Artes</t>
  </si>
  <si>
    <t>Préstamos al Sector Privado</t>
  </si>
  <si>
    <t>Prestatario</t>
  </si>
  <si>
    <t>Asistencia Financiera a Actividades Culturales</t>
  </si>
  <si>
    <t>En lo que respecta a subsidios para actividades culturales en el primer trimestre de 2015 se acordaron 10 subsidios, en lugar de los 30 programados, por las mismas razones que las indicadas en la operatoria de préstamos.</t>
  </si>
  <si>
    <t>Becas de Creación</t>
  </si>
  <si>
    <t>Premios</t>
  </si>
  <si>
    <t>Fondo Editorial</t>
  </si>
  <si>
    <t>Otorgamiento de Becas de Investigación</t>
  </si>
  <si>
    <t>Realización de Talleres para Artistas y Becarios</t>
  </si>
  <si>
    <t>Fomento de Nuevas Expresiones Artísticas</t>
  </si>
  <si>
    <t>Evento Realizado</t>
  </si>
  <si>
    <t>Divulgación de la Artes Plásticas y las Artesanías</t>
  </si>
  <si>
    <t>Exposición Realizada</t>
  </si>
  <si>
    <t xml:space="preserve"> TOTAL PROGRAMAS BAJO SEGUIMIENTO DE MINISTERIO DE CULTURA</t>
  </si>
  <si>
    <t>( 75 ) Ministerio de Trabajo, Empleo y Seguridad Social</t>
  </si>
  <si>
    <t>( 75 - 350 ) Ministerio de Trabajo, Empleo y Seguridad Social</t>
  </si>
  <si>
    <t>( 75 - 350 - 16 - 1 ) Acciones de Empleo</t>
  </si>
  <si>
    <t>3.6</t>
  </si>
  <si>
    <t>UE: Dirección Nacional de Promoción del Empleo</t>
  </si>
  <si>
    <t>Empleo Transitorio</t>
  </si>
  <si>
    <t>Beneficio Mensual</t>
  </si>
  <si>
    <t>Mantenimiento Empleo Privado</t>
  </si>
  <si>
    <t>Incentivos para la Reinserción Laboral</t>
  </si>
  <si>
    <t>Asistencia para la Inserción Laboral</t>
  </si>
  <si>
    <t>( 75 - 350 - 16 - 4 ) Seguro de Capacitación y Empleo</t>
  </si>
  <si>
    <t>Atención del Seguro de Capacitación y Empleo</t>
  </si>
  <si>
    <t>( 75 - 350 - 20 ) Formulación y Regulación de la Política Laboral</t>
  </si>
  <si>
    <t>UE: Secretaría de Trabajo</t>
  </si>
  <si>
    <t>Negociación de Convenios Colectivos</t>
  </si>
  <si>
    <t>Convenio</t>
  </si>
  <si>
    <t>Conciliación</t>
  </si>
  <si>
    <t>( 75 - 350 - 22 ) Regularización del Trabajo</t>
  </si>
  <si>
    <t>Fiscalización de Establecimientos</t>
  </si>
  <si>
    <t>Establecimiento Inspeccionado</t>
  </si>
  <si>
    <t>( 75 - 350 - 23 ) Acciones de Capacitación Laboral</t>
  </si>
  <si>
    <t>UE: Secretaría de Empleo</t>
  </si>
  <si>
    <t>Capacitación Laboral</t>
  </si>
  <si>
    <t>Asistencia para Capacitación</t>
  </si>
  <si>
    <t>Asistencia Técnica y Financiera para Terminalidad Educativa</t>
  </si>
  <si>
    <t>Asistencia Técnico Financiera para Capacitación Laboral</t>
  </si>
  <si>
    <t>Asistencia Técnica y Financiera en Formación y Terminalidad Educativa</t>
  </si>
  <si>
    <t>Asistencia Financiera a Jóvenes Desocupados</t>
  </si>
  <si>
    <t>Asistencia a Trabajadores Desocupados para Desarrollar Proyectos Formativos Ocupacionales</t>
  </si>
  <si>
    <t>( 75 - 350 - 24 ) Sistema Federal de Empleo</t>
  </si>
  <si>
    <t>Asistencia Técnica y Financiera para la Gestión Local del Empleo</t>
  </si>
  <si>
    <t>Orientación Laboral</t>
  </si>
  <si>
    <t>Persona Orientada</t>
  </si>
  <si>
    <t>( 75 - 850 ) Administración Nacional de la Seguridad Social</t>
  </si>
  <si>
    <t>( 75 - 850 - 16 - 1 ) Prestaciones Previsionales del Régimen de Reparto</t>
  </si>
  <si>
    <t>UE: Subdirección Ejecutiva de Prestaciones</t>
  </si>
  <si>
    <t>Desvío no significativo.</t>
  </si>
  <si>
    <t>( 75 - 850 - 16 - 3 ) Prestaciones Previsionales por Moratoria Previsional</t>
  </si>
  <si>
    <t>( 75 - 850 - 17 ) Complementos a las Prestaciones Previsionales</t>
  </si>
  <si>
    <t>Atención Subsidio de Contención Familiar</t>
  </si>
  <si>
    <t>Atención Subsidios Tarifas</t>
  </si>
  <si>
    <t>( 75 - 850 - 18 ) Seguro de Desempleo</t>
  </si>
  <si>
    <t>Atención de Seguros de Desempleo</t>
  </si>
  <si>
    <t>( 75 - 850 - 19 - 1 )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</si>
  <si>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</si>
  <si>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</si>
  <si>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</si>
  <si>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</si>
  <si>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</si>
  <si>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</si>
  <si>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</si>
  <si>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</si>
  <si>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( 75 - 850 - 19 - 2 ) Asignaciones Familiares Pasivos</t>
  </si>
  <si>
    <t>Asignación por Cónyuge</t>
  </si>
  <si>
    <t>Asignación Universal por Hijo</t>
  </si>
  <si>
    <t>Asignación por Embarazo</t>
  </si>
  <si>
    <t>( 75 - 850 - 19 - 4 ) Asignaciones Familiares Sector Público Nacional</t>
  </si>
  <si>
    <t>( 75 - 850 - 20 ) Atención Ex-Cajas Provinciales</t>
  </si>
  <si>
    <t>( 75 - 850 - 21 ) Atención Pensiones Ex-Combatientes y Régimen Reparatorio Ley Nº26.913</t>
  </si>
  <si>
    <t>Atención de Pensiones Ex-Combatientes</t>
  </si>
  <si>
    <t>( 75 - 850 - 28 ) Asistencia Financiera al Programa Conectar Igualdad</t>
  </si>
  <si>
    <t>UE: Dirección General Ejecutiva Programa Conectar igualdad</t>
  </si>
  <si>
    <t>Adquisición de Computadoras para Alumnos y Docentes de Escuelas Secundarias</t>
  </si>
  <si>
    <t>Computadora</t>
  </si>
  <si>
    <t>( 75 - 850 - 29 ) Programa de Respaldo a Estudiantes de Argentina - PROGRESAR</t>
  </si>
  <si>
    <t>Asistencia a Jóvenes Estudiantes</t>
  </si>
  <si>
    <t>( 75 - 852 ) Superintendencia de Riesgos del Trabajo</t>
  </si>
  <si>
    <t>( 75 - 852 - 16 ) Fiscalización Cumplimiento de la Ley de Riesgos del Trabajo</t>
  </si>
  <si>
    <t>UE: Superintendencia de Riesgos del Trabajo</t>
  </si>
  <si>
    <t>Fiscalización del Cumplimiento Prestaciones Dinerarias en ART y Empleadores Autoasegurados</t>
  </si>
  <si>
    <t>Auditoria en ARTs y Empleadores Autoasegurados</t>
  </si>
  <si>
    <t>Fiscalización en Empresas</t>
  </si>
  <si>
    <t>Auditoría de Exámenes Periódicos</t>
  </si>
  <si>
    <t>Auditoría de Control Interno</t>
  </si>
  <si>
    <t>Auditoría de Contratos de Afiliación</t>
  </si>
  <si>
    <t>Auditoría en sede de ART/EA de Prestaciones en Especies</t>
  </si>
  <si>
    <t>( 75 - 881 ) Registro Nacional de Trabajadores y Empleadores Agrarios (RENATEA)</t>
  </si>
  <si>
    <t>( 75 - 881 - 16 ) Acciones de Abordaje Integral del Empleo Agrario</t>
  </si>
  <si>
    <t>UE: Registro Nacional de Trabajadores y Empleadores Agrarios</t>
  </si>
  <si>
    <t>Formación de Trabajadores</t>
  </si>
  <si>
    <t>Trabajador Formado</t>
  </si>
  <si>
    <t>La meta fue superada en relación a lo programado. El desvió se encuentra dentro de los márgenes de fluctuación esperables.</t>
  </si>
  <si>
    <t>Otorgamiento de Prestaciones</t>
  </si>
  <si>
    <t>Prestaciones por Desempleo</t>
  </si>
  <si>
    <t>Prestaciones por Sepelio</t>
  </si>
  <si>
    <t>El dato se estimó en función de lo acontecido durante el ejercicio 2014, previendo un leve incremento en función del incremento de los valores por prestación aprobados a finales de 2014. No obstante, por su naturaleza,  se trata de una variable que no puede predecirse con exactitud o aproximación.</t>
  </si>
  <si>
    <t>Registración de Trabajadores Agrarios</t>
  </si>
  <si>
    <t>Nuevo Trabajador</t>
  </si>
  <si>
    <t xml:space="preserve"> TOTAL PROGRAMAS BAJO SEGUIMIENTO DE MINISTERIO DE TRABAJO, EMPLEO Y SEGURIDAD SOCIAL</t>
  </si>
  <si>
    <t>( 80 ) Ministerio de Salud</t>
  </si>
  <si>
    <t>( 80 - 310 ) Ministerio de Salud</t>
  </si>
  <si>
    <t>( 80 - 310 - 16 ) Apoyo al Desarrollo de la Atención Médica</t>
  </si>
  <si>
    <t>UE: Secretaría de Políticas, Regulación e Institutos</t>
  </si>
  <si>
    <t>Elaboración y Difusión Estadísticas de Salud</t>
  </si>
  <si>
    <t>Asistencia con Medicamentos a Pacientes Trasplantados</t>
  </si>
  <si>
    <t>Participación de Actores Sanitarios en el Sistema Integrado de Información Sanitaria (SISA)</t>
  </si>
  <si>
    <t>Acorde a las expectativas del Programa.</t>
  </si>
  <si>
    <t>( 80 - 310 - 17 - 1 ) Plan Nacional en Favor de la Madre y el Niño</t>
  </si>
  <si>
    <t>UE: Subsecretaría de Medicina Comunitaria, Maternidad e Infancia</t>
  </si>
  <si>
    <t>Asistencia con Medicamentos</t>
  </si>
  <si>
    <t>Tratamiento Entregado</t>
  </si>
  <si>
    <t>Asistencia  Nutricional con Leche Fortificada</t>
  </si>
  <si>
    <t>Kilogramo de Leche Entregado</t>
  </si>
  <si>
    <t>Provisión de Equipamiento a Centros de Salud</t>
  </si>
  <si>
    <t>Centro Equipado</t>
  </si>
  <si>
    <t>Asistencia para la Detección de Enfermedades Congénitas</t>
  </si>
  <si>
    <t>Financiamiento de Cirugías de Cardiopatías Congénitas</t>
  </si>
  <si>
    <t>Paciente Operado</t>
  </si>
  <si>
    <t>( 80 - 310 - 17 - 4 ) Desarrollo de Seguros Públicos de Salud  (BIRF 7409-AR y BIRF 8062-AR)</t>
  </si>
  <si>
    <t>Comprobaciones Técnicas sobre el Espectro Radioeléctrico atribuido a los Servicios de Radiodifusión</t>
  </si>
  <si>
    <t>Comprobación Técnica Realizada</t>
  </si>
  <si>
    <t>Comprobaciones Técnicas sobre el Espectro Radioeléctrico atribuido a Servicios o Sistemas Radioeléctricos</t>
  </si>
  <si>
    <t>( 56 - 115 - 23 ) Administración de Recursos Técnicos de Telecomunicaciones y Radiocomunicaciones</t>
  </si>
  <si>
    <t>UE: Gerencia de Ingeniería</t>
  </si>
  <si>
    <t>Homologación de Equipos</t>
  </si>
  <si>
    <t>Equipo</t>
  </si>
  <si>
    <t>Otorg. Autoriz. para Instalación y Puesta en Funcionamiento de Estaciones Radioeléctricas</t>
  </si>
  <si>
    <t>Otorgamiento de Certificados de Operador en Telecomunicaciones</t>
  </si>
  <si>
    <t>Otorgamiento de Licencias de Radioaficionados</t>
  </si>
  <si>
    <t>Adjudicación de Frecuencias</t>
  </si>
  <si>
    <t>Realización de Auditorías Técnicas</t>
  </si>
  <si>
    <t>Autorización de Empresas para la Fabricación y/o Comercialización de Equipos Homologados</t>
  </si>
  <si>
    <t>Autorización de Tarjetas Prepagas de Telecomunicaciones</t>
  </si>
  <si>
    <t>( 56 - 354 ) Ministerio de Planificación Federal, Inversión Pública y Servicios</t>
  </si>
  <si>
    <t>( 56 - 354 - 30 ) Prevención Sísmica</t>
  </si>
  <si>
    <t>UE: Instituto Nacional de Prevención Sísmica</t>
  </si>
  <si>
    <t>Operación y Mantenimiento de la Red Nacional de Estaciones Sismológicas</t>
  </si>
  <si>
    <t>Operación y Mantenimiento de la Red Nacional de Acelerógrafos</t>
  </si>
  <si>
    <t>Estudios en Sismología e Ingeniería Sismorresistente</t>
  </si>
  <si>
    <t>Capacitación en Prevención Sísmica</t>
  </si>
  <si>
    <t>Capacitación sobre la Aplicación de Reglamentos para Construcciones Sismorresistentes</t>
  </si>
  <si>
    <t>Visitas Didácticas sobre Concientización Sísmica</t>
  </si>
  <si>
    <t>Visita Didáctica Realizada</t>
  </si>
  <si>
    <t>( 56 - 354 - 32 ) Formulación y Ejecución de la Política Geológico-Minera</t>
  </si>
  <si>
    <t>UE: Secretaría de Minería</t>
  </si>
  <si>
    <t>Exenciones Impositivas y Arancelarias a Inscriptos en el Régimen de Inversiones Mineras</t>
  </si>
  <si>
    <t>Beneficio</t>
  </si>
  <si>
    <t>Control de Empresas Inscriptas en el Régimen Minero</t>
  </si>
  <si>
    <t>Asistencia Financiera a Microemprendimientos Mineros</t>
  </si>
  <si>
    <t>Rehabilitación de Huellas Mineras</t>
  </si>
  <si>
    <t>Huella Minera Rehabilitada</t>
  </si>
  <si>
    <t>( 56 - 354 - 42 ) Acciones para el Desarrollo de la Infraestructura Social (BID Nº 2662 OC-AR y FONPLATA Nº 200901-0)</t>
  </si>
  <si>
    <t>3.7</t>
  </si>
  <si>
    <t>UE: Subsecretaría de Desarrollo Urbano y Vivienda</t>
  </si>
  <si>
    <t>Ejecución de Proyectos de Agua y Saneamiento</t>
  </si>
  <si>
    <t>Acciones para Mejoramiento Barrial</t>
  </si>
  <si>
    <t>( 56 - 354 - 43 ) Desarrollo de la Infraestructura Habitacional "TECHO DIGNO"</t>
  </si>
  <si>
    <t>Construcción de Viviendas</t>
  </si>
  <si>
    <t>( 56 - 354 - 44 ) Acciones para el Mejoramiento Habitacional e Infraestructura Básica</t>
  </si>
  <si>
    <t>Construcción de Soluciones Habitacionales</t>
  </si>
  <si>
    <t>Construcción de Obras de Equipamiento Comunitario</t>
  </si>
  <si>
    <t>Construcción de Soluciones Habitacionales - Mejor Vivir</t>
  </si>
  <si>
    <t>Construcción de Obras de Infraestructura Urbana</t>
  </si>
  <si>
    <t>Construcción de Viviendas con Cooperativas de Trabajo</t>
  </si>
  <si>
    <t>Construcción de Soluciones Habitacional con Cooperativas de Trabajo</t>
  </si>
  <si>
    <t>Construcción de Centros Integradores Comunitarios con Cooperativas de Trabajo</t>
  </si>
  <si>
    <t>Centro Integrador Terminado</t>
  </si>
  <si>
    <t>( 56 - 354 - 46 ) Urbanización de Villas y Asentamientos Precarios</t>
  </si>
  <si>
    <t>( 56 - 354 - 59 ) Formulación y Ejecución de Políticas de Inclusión Digital</t>
  </si>
  <si>
    <t>UE: Cons. As. del Sist. Arg.Televisión Dig Terrestre  y Comisión de Plan. y Coord. Estr. del Plan Nac. Tel. "Argentina Conectada¿</t>
  </si>
  <si>
    <t>Producción de Contenidos Audiovisuales</t>
  </si>
  <si>
    <t>Hora Producida</t>
  </si>
  <si>
    <t>Adquisición de Contenidos Audiovisuales</t>
  </si>
  <si>
    <t>Hora Adquirida</t>
  </si>
  <si>
    <t>Instalación de Núcleos de Acceso al Conocimiento</t>
  </si>
  <si>
    <t>Asistencia Financiera para la Puesta en Valor de Teatros</t>
  </si>
  <si>
    <t>Teatro Restaurado</t>
  </si>
  <si>
    <t>UE: Subsecretaría de Combustibles</t>
  </si>
  <si>
    <t>Asistencia Financiera para la Construcción de Gasoductos</t>
  </si>
  <si>
    <t>( 56 - 354 - 74 ) Formulación y Ejecución de la Política de Energía Eléctrica</t>
  </si>
  <si>
    <t>UE: Subsecretaría Energía Eléctrica</t>
  </si>
  <si>
    <t>Asistencia Financiera para el Tendido de Líneas de Tensión</t>
  </si>
  <si>
    <t>( 56 - 354 - 75 ) Acciones para el Uso Racional y Eficiente de la Energía (BIRF Nº 7617)</t>
  </si>
  <si>
    <t>UE: Secretaría de Energía</t>
  </si>
  <si>
    <t>Recambio de Alumbrado Público en Municipios</t>
  </si>
  <si>
    <t>( 56 - 354 - 77 ) Acciones para la Ampliación de las Redes Eléctricas de Alta Tensión (BID Nº 1764 y N° 2514 y CAF Nº 8517 y  Nº 6566)</t>
  </si>
  <si>
    <t>UE: Comité Administrativo para el Fondo Fiduciario de Transporte Eléctrico Federal</t>
  </si>
  <si>
    <t>( 56 - 354 - 88 ) Apoyo para el Desarrollo de la Infraestructura Universitaria</t>
  </si>
  <si>
    <t>UE: Subsecretaría de Obras Públicas</t>
  </si>
  <si>
    <t>Asistencia Financiera para Obras en Universidades  Nacionales</t>
  </si>
  <si>
    <t>( 56 - 354 - 89 ) Acciones para "Más Escuelas, Mejor Educación" (BID Nº 1345, Nº 1966 y Nº 2424 y S/N y CAF Nº 7908)</t>
  </si>
  <si>
    <t>UE: Unidad Ejecutora de Préstamos</t>
  </si>
  <si>
    <t>Construcción de Escuelas</t>
  </si>
  <si>
    <t>Escuela Construida</t>
  </si>
  <si>
    <t>( 56 - 604 ) Dirección Nacional de Vialidad</t>
  </si>
  <si>
    <t>( 56 - 604 - 16 - 1 ) Mantenimiento por Administración</t>
  </si>
  <si>
    <t>UE: Subgerencia de Mantenimiento y Equipos</t>
  </si>
  <si>
    <t>Mantenimiento por Administración</t>
  </si>
  <si>
    <t>Kilómetro Conservado</t>
  </si>
  <si>
    <t>( 56 - 604 - 16 - 3 ) Mantenimiento por Convenio</t>
  </si>
  <si>
    <t>Mantenimiento por Convenio</t>
  </si>
  <si>
    <t>( 56 - 604 - 16 - 4 ) Señalamiento</t>
  </si>
  <si>
    <t>Señalamiento de Rutas</t>
  </si>
  <si>
    <t>Kilómetro Señalizado</t>
  </si>
  <si>
    <t>( 56 - 604 - 16 - 5 ) Obras de Emergencia</t>
  </si>
  <si>
    <t>Obras de Emergencia</t>
  </si>
  <si>
    <t>( 56 - 604 - 16 - 6 ) Mantenimiento por Sistema Modular</t>
  </si>
  <si>
    <t>Mantenimiento por Sistema Modular</t>
  </si>
  <si>
    <t>( 56 - 604 - 16 - 7 ) Obras de Seguridad Vial</t>
  </si>
  <si>
    <t>Obras de Seguridad Vial</t>
  </si>
  <si>
    <t>Kilómetro Rehabilitado</t>
  </si>
  <si>
    <t>( 56 - 604 - 16 - 8 ) Obras de Conservación Mejorativas - Fase I</t>
  </si>
  <si>
    <t>( 56 - 604 - 16 - 10 ) Obras de Seguridad Vial Fase II</t>
  </si>
  <si>
    <t>( 56 - 604 - 22 - 2 ) Pasos Fronterizos y Corredores de Integración (Préstamo  BID Nº 1294)</t>
  </si>
  <si>
    <t>UE: Subgerencia de Obras y Concesiones</t>
  </si>
  <si>
    <t>Obras en Pasos Fronterizos y  Corredores de Integración</t>
  </si>
  <si>
    <t>Kilómetro Construido</t>
  </si>
  <si>
    <t>( 56 - 604 - 22 - 3 ) Obras por Convenio con Provincias</t>
  </si>
  <si>
    <t>Obras por Convenios con Provincias</t>
  </si>
  <si>
    <t>( 56 - 604 - 22 - 4 ) Mejoramiento y Reposición de Rutas</t>
  </si>
  <si>
    <t>Obras de Mejoramiento y Reposición de Rutas</t>
  </si>
  <si>
    <t>( 56 - 604 - 22 - 5 ) Obras por Concesión sin Peaje (COT)</t>
  </si>
  <si>
    <t>Concesión sin Peaje para Conservación y Mejoramiento</t>
  </si>
  <si>
    <t>( 56 - 604 - 22 - 6 ) Mejoramiento y Reconstrucción en Puentes</t>
  </si>
  <si>
    <t>Obras en Puentes</t>
  </si>
  <si>
    <t>Metro Construido</t>
  </si>
  <si>
    <t>( 56 - 604 - 22 - 9 ) Mejoramiento y Reposición de  Rutas - Fase II</t>
  </si>
  <si>
    <t>( 56 - 604 - 22 - 10 ) Mejoramiento y Reposición de Rutas - Fase III</t>
  </si>
  <si>
    <t>( 56 - 604 - 22 - 11 ) Mejoramiento  y Reposición de Rutas - Fase IV</t>
  </si>
  <si>
    <t>( 56 - 604 - 22 - 12 ) Mejoramiento y Reposición de Rutas - Fase V</t>
  </si>
  <si>
    <t>( 56 - 604 - 22 - 13 ) Mejoramiento y Reposición de Rutas Fase VI</t>
  </si>
  <si>
    <t>( 56 - 604 - 22 - 14 ) Mejoramiento y Reposición de Rutas Fase VII</t>
  </si>
  <si>
    <t>( 56 - 604 - 22 - 15 ) Mejoramiento y Reposición de Rutas - Fase VIII</t>
  </si>
  <si>
    <t>( 56 - 604 - 22 - 16 ) Obras de Mejoramiento y Reposición de Puentes - Fase II</t>
  </si>
  <si>
    <t>( 56 - 604 - 22 - 17 ) Mejoramiento y Reposición de Rutas Fase IX</t>
  </si>
  <si>
    <t>( 56 - 604 - 26 - 3 ) CREMA III (8º Préstamo "Gestión de Activos Viales")</t>
  </si>
  <si>
    <t>Recuperación y Mantenimiento de Mallas Viales</t>
  </si>
  <si>
    <t>( 56 - 604 - 26 - 4 ) CREMA IV - FTN</t>
  </si>
  <si>
    <t>( 56 - 604 - 26 - 5 ) CREMA V</t>
  </si>
  <si>
    <t>( 56 - 604 - 37 ) Infraestructura en Concesiones Viales</t>
  </si>
  <si>
    <t>Obras en Construcción en Corredores Viales Concesionados</t>
  </si>
  <si>
    <t>( 56 - 604 - 38 ) Infraestructura en Áreas Urbanas</t>
  </si>
  <si>
    <t>( 56 - 604 - 39 ) Obras de Mejoras en Corredores Viales Nacionales</t>
  </si>
  <si>
    <t>( 56 - 604 - 40 - 1 ) Obras de Infraestructura y Seguridad en Corredor Vial I</t>
  </si>
  <si>
    <t>Obras Complementarias de Seguridad Vial</t>
  </si>
  <si>
    <t>Kilómetro Instalado</t>
  </si>
  <si>
    <t>Obras de Mantenimiento y Servicios de Apoyo</t>
  </si>
  <si>
    <t>Kilómetro Asistido y Mantenido</t>
  </si>
  <si>
    <t>( 56 - 604 - 40 - 2 ) Obras de Infraestructura y Seguridad en Corredor Vial II</t>
  </si>
  <si>
    <t>( 56 - 604 - 40 - 3 ) Obras de Infraestructura y Seguridad en Corredor Vial III</t>
  </si>
  <si>
    <t>( 56 - 604 - 40 - 4 ) Obras de Infraestructura y Seguridad en Corredor Vial IV</t>
  </si>
  <si>
    <t>( 56 - 604 - 40 - 5 ) Obras de Infraestructura y Seguridad en Corredor Vial V</t>
  </si>
  <si>
    <t>( 56 - 604 - 40 - 6 ) Obras de Infraestructura y Seguridad en Corredor Vial VI</t>
  </si>
  <si>
    <t>( 56 - 604 - 40 - 7 ) Obras de Infraestructura y Seguridad en Corredor Vial VII</t>
  </si>
  <si>
    <t>( 56 - 604 - 40 - 8 ) Obras de Infraestructura y Seguridad en Corredor Vial VIII</t>
  </si>
  <si>
    <t>( 56 - 604 - 40 - 9 ) Obras Mejorativas en Iniciativas Viales Privadas</t>
  </si>
  <si>
    <t>( 56 - 604 - 40 - 10 ) Obras de Infraestructura y Seguridad en Corredor Vial X</t>
  </si>
  <si>
    <t>( 56 - 604 - 41 ) Sistema de Transporte Inteligente</t>
  </si>
  <si>
    <t>( 56 - 612 ) Tribunal de Tasaciones de la Nación</t>
  </si>
  <si>
    <t>( 56 - 612 - 54 ) Tasación de Bienes</t>
  </si>
  <si>
    <t>UE: Tribunal de Tasaciones de la Nación</t>
  </si>
  <si>
    <t>Tasaciones Especiales y Judiciales</t>
  </si>
  <si>
    <t>Tasación</t>
  </si>
  <si>
    <t>Valuación de Bienes para Fines Contables</t>
  </si>
  <si>
    <t>( 56 - 613 ) Ente Nacional de Obras Hídricas de Saneamiento</t>
  </si>
  <si>
    <t>( 56 - 613 - 20 ) Asistencia Técnico - Financiera y Desarrollo de Infraestructura para el Saneamiento</t>
  </si>
  <si>
    <t>3.8</t>
  </si>
  <si>
    <t>Expansiones de Agua Potable y Cloaca con Cooperativas de Trabajo</t>
  </si>
  <si>
    <t>Habilitación de Obras de Abastecimiento para Pequeños Centros Urbanos (BID VII)</t>
  </si>
  <si>
    <t>Habilitación de Obras Especiales de Agua Potable y Saneamiento</t>
  </si>
  <si>
    <t>Expansión de Redes de Agua y Cloacas (PAST)</t>
  </si>
  <si>
    <t>Habilitación de Obras Menores de Saneamiento</t>
  </si>
  <si>
    <t>Habilitación de Obras en Zonas Carenciadas - PROARSA</t>
  </si>
  <si>
    <t>Ejecución de Proyectos de Infraestructura de Agua Potable y Saneamiento</t>
  </si>
  <si>
    <t>Otorgamiento de Incentivos por la ejecución de proyectos de agua potable y saneamiento - Plan Argentina Trabaja</t>
  </si>
  <si>
    <t>Incentivo Otorgado</t>
  </si>
  <si>
    <t>Otorgamiento de incentivos para la ejecución de proyectos de agua potable y saneamiento -Plan Ellas Hacen</t>
  </si>
  <si>
    <t>Capacitación de beneficiario del Plan Ellas Hacen</t>
  </si>
  <si>
    <t>Entrega de kit de instalación domiciliaria a beneficiarios del Plan Ellas Hacen</t>
  </si>
  <si>
    <t>Kit Entregado</t>
  </si>
  <si>
    <t>( 56 - 624 ) Servicio Geológico Minero Argentino</t>
  </si>
  <si>
    <t>( 56 - 624 - 16 ) Desarrollo y Aplicación de la Tecnología Minera</t>
  </si>
  <si>
    <t>UE: Instituto de Tecnología Minera</t>
  </si>
  <si>
    <t>Asistencia Tecnológica a las Industrias Vinculadas con la Actividad Minera</t>
  </si>
  <si>
    <t>La variación se debe a que se incluyeron mayor cantidad de resultados de análisis de  muestras en un mismo informe.</t>
  </si>
  <si>
    <t>Atención a Empresas Mineras</t>
  </si>
  <si>
    <t>La variación se debe a que se requirió mayor tiempo y recursos tecnológicos debido a la complejidad de los trabajos solicitados.</t>
  </si>
  <si>
    <t>Análisis de Muestras Minerales</t>
  </si>
  <si>
    <t>Análisis Realizado</t>
  </si>
  <si>
    <t>La variación se debe a que se han efectuado mayor cantidad de análisis ambientales de aguas de cauces y ríos.</t>
  </si>
  <si>
    <t>( 56 - 624 - 19 ) Producción de Información Geológica de Base</t>
  </si>
  <si>
    <t>UE: Instituto de Geología y Recursos Minerales</t>
  </si>
  <si>
    <t>Elaboración Cartas Geológicas y Temáticas</t>
  </si>
  <si>
    <t>Cartografía Digital</t>
  </si>
  <si>
    <t>Mapa digitalizado</t>
  </si>
  <si>
    <t>Impresión Cartas Geológicas e Informes</t>
  </si>
  <si>
    <t>Edición Bases Topográficas y Modelos de Elevación Digital</t>
  </si>
  <si>
    <t>( 56 - 651 ) Ente Nacional Regulador del Gas</t>
  </si>
  <si>
    <t>( 56 - 651 - 16 ) Regulación del Transporte y Distribución  de Gas</t>
  </si>
  <si>
    <t>UE: Ente Nacional Regulador del Gas</t>
  </si>
  <si>
    <t>Análisis Regulatorio</t>
  </si>
  <si>
    <t>Auditoria a Agentes del Sistema de Gas Natural Comprimido</t>
  </si>
  <si>
    <t>Auditorías de Calidad del Servicio Comercial</t>
  </si>
  <si>
    <t>Según la Gerencia de Regiones, se produjo una reprogramación de las Auditorías de Facturación y Cobranzas en las Distribuidoras y Subdistribuidoras. En virtud de dicha reprogramación se realizaron menos auditorías que las programadas.</t>
  </si>
  <si>
    <t>Auditorías al Sistema de Distribución</t>
  </si>
  <si>
    <t>Auditorías al Sistema de Transmisión</t>
  </si>
  <si>
    <t>Según informa la Gerencia de Control Económico y Regulatorio, se verificó una subejecución de controles como consecuencia del traspaso de tareas a la Gerencia de Regiones y a la modificación de la frecuencia de controles efectuados, producto de la mayor actividad desplegada en el tratamiento del FOCEGAS.</t>
  </si>
  <si>
    <t>( 56 - 652 ) Ente Nacional Regulador de la Electricidad</t>
  </si>
  <si>
    <t>( 56 - 652 - 16 ) Regulación y Contralor del Mercado Eléctrico</t>
  </si>
  <si>
    <t>UE: Directorio del Enre</t>
  </si>
  <si>
    <t>Evaluación de Impacto Ambiental</t>
  </si>
  <si>
    <t>La meta es una estimación de la cantidad de expedientes ambientales que serán analizados en el período y su ejecución depende del comportamiento de la demanda. El desvío se debe a que se realizaron dos verificaciones más que las previstas.</t>
  </si>
  <si>
    <t>Control de Calidad del Producto Técnico</t>
  </si>
  <si>
    <t>Control de Calidad del Servicio Técnico</t>
  </si>
  <si>
    <t>Durante el primer trimestre se colocaron los 246 Registradores de Eventos de Tensión (RET), en las instalaciones eléctricas de cada usuario. El desvío registrado de 14 se debe a que, 12 equipos no pudieron ser leídos por encontrarse de vacaciones los usuarios y en 2 oportunidades no se llegó a horario.</t>
  </si>
  <si>
    <t>Control de Calidad del Servicio Comercial</t>
  </si>
  <si>
    <t>Seguridad Eléctrica en la Vía Pública</t>
  </si>
  <si>
    <t>El desvío registrado se debe a que las Universidades recuperaron parte del atraso evidenciado en el informe del 4to trimestre de 2014, pues trabajaron en el mes de enero, para ellas el mes habitual de cierre por vacaciones, virtud de un pedido del Departamento de Seguridad Pública.</t>
  </si>
  <si>
    <t>Verificación de Sistemas Gestión Ambiental</t>
  </si>
  <si>
    <t>Sistema Verificado</t>
  </si>
  <si>
    <t>Control Físico de Inversiones</t>
  </si>
  <si>
    <t>El desvío positivo se debe a que las inspecciones correspondientes al Control de Inversiones del Fondo para Obras de Consolidación y Expansión de Distribución Eléctrica (FOCEDE) se están realizando con personal propio.</t>
  </si>
  <si>
    <t>Evaluación de la Situación Económica Financiera de los Concesionarios</t>
  </si>
  <si>
    <t>Emisión de Certificados de Conveniencia y Necesidad Pública para la Ampliación y/o Acceso a la Red de Transporte de Energía</t>
  </si>
  <si>
    <t>Evaluación de las Indisponibilidades del Sistema de Transporte de Energía Eléctrica</t>
  </si>
  <si>
    <t>Informe Técnico Realizado</t>
  </si>
  <si>
    <t>Inspecciones por Emergencias Producto de Fallas o Cortes de Suministro</t>
  </si>
  <si>
    <t>( 56 - 656 ) Organismo Regulador de Seguridad de Presas</t>
  </si>
  <si>
    <t>( 56 - 656 - 17 ) Control de Seguridad de Presas</t>
  </si>
  <si>
    <t>UE: Organismo Regulador de Seguridad de Presas</t>
  </si>
  <si>
    <t>Concientización sobre Emergencias</t>
  </si>
  <si>
    <t>Campaña de Difusión</t>
  </si>
  <si>
    <t>Asistencia Técnica a Entidades</t>
  </si>
  <si>
    <t>Entidad Asistida</t>
  </si>
  <si>
    <t>Fiscalización de Ensayos de Equipos Hidroelectromecanicos</t>
  </si>
  <si>
    <t>Fiscalización de Informes Comportamiento de Presas y Obras Complementarias</t>
  </si>
  <si>
    <t>Fiscalización de Ejercitación de PADE</t>
  </si>
  <si>
    <t>Fiscalización de Auditoría Técnica de Obras</t>
  </si>
  <si>
    <t xml:space="preserve"> TOTAL PROGRAMAS BAJO SEGUIMIENTO DE MINISTERIO DE PLANIFICACIÓN FEDERAL, INVERSIÓN PÚBLICA Y SERVICIOS</t>
  </si>
  <si>
    <t>( 70 ) Ministerio de Educación</t>
  </si>
  <si>
    <t>( 70 - 101 ) Fundación Miguel Lillo</t>
  </si>
  <si>
    <t>( 70 - 101 - 16 ) Investigación de la Flora, Fauna y Gea</t>
  </si>
  <si>
    <t>UE: Presidencia de la Fundación</t>
  </si>
  <si>
    <t>Exposiciones</t>
  </si>
  <si>
    <t>Exposición</t>
  </si>
  <si>
    <t>Conferencias, Congresos y Disertaciones</t>
  </si>
  <si>
    <t>Congreso Organizado</t>
  </si>
  <si>
    <t>Edición de Publicaciones</t>
  </si>
  <si>
    <t>( 70 - 330 ) Ministerio de Educación</t>
  </si>
  <si>
    <t>( 70 - 330 - 26 ) Desarrollo de la Educación Superior</t>
  </si>
  <si>
    <t>Formación Universitaria</t>
  </si>
  <si>
    <t>Alumno</t>
  </si>
  <si>
    <t>Convalidación de Títulos Extranjeros</t>
  </si>
  <si>
    <t>Título</t>
  </si>
  <si>
    <t>Incentivos a Docentes Universitarios con Actividades de Investigación</t>
  </si>
  <si>
    <t>Docente Investigador</t>
  </si>
  <si>
    <t>Publicaciones Universitarias</t>
  </si>
  <si>
    <t>Otorgamiento de Becas a Alumnos Universitarios de Bajos Recursos</t>
  </si>
  <si>
    <t>Autorización de Nuevas Universidades Privadas</t>
  </si>
  <si>
    <t>Reconocimiento Oficial de Títulos Universitarios Nacionales</t>
  </si>
  <si>
    <t>Otorgamiento de Becas para Carreras Prioritarias</t>
  </si>
  <si>
    <t>Otorgamiento de Incentivos para la Finalización de la Carrera de Ingeniería</t>
  </si>
  <si>
    <t>Certificación de Diplomas y Certificados Analíticos Universitarios</t>
  </si>
  <si>
    <t>Certificado Otorgado</t>
  </si>
  <si>
    <t>( 70 - 330 - 29 ) Gestión Educativa</t>
  </si>
  <si>
    <t>UE: Dirección Nacional de Gestión Educativa</t>
  </si>
  <si>
    <t>Desarrollo de Actividades Científicas, Académicas, Olimpíadas, Ferias de Ciencia, Etc.</t>
  </si>
  <si>
    <t>Alumno Participante</t>
  </si>
  <si>
    <t>Educación a Distancia en Primaria y Secundaria para Alumnos Residentes en el Exterior</t>
  </si>
  <si>
    <t>Alfabetización de Adultos</t>
  </si>
  <si>
    <t>Reincorporación de Jóvenes y Adultos a la Educación Formal</t>
  </si>
  <si>
    <t>Alumno Reincorporado</t>
  </si>
  <si>
    <t>Distribución de Ejemplares Plan Nacional de Lectura</t>
  </si>
  <si>
    <t>Ejemplar Distribuido</t>
  </si>
  <si>
    <t>Apoyo a Estudiantes para el Ingreso al Nivel Superior</t>
  </si>
  <si>
    <t>Aportes para la Mejora de la Enseñanza Educación Secundaria</t>
  </si>
  <si>
    <t>Escuela Atendida</t>
  </si>
  <si>
    <t>Aportes para Mejoras en la Enseñanza de las Ciencias Educación Primaria</t>
  </si>
  <si>
    <t>Producción de Materiales Pedagógicos Nivel Inicial</t>
  </si>
  <si>
    <t>Producción Materiales Pedagógicos Nivel Primario</t>
  </si>
  <si>
    <t>Producción Materiales Pedagógicos Nivel Secundario</t>
  </si>
  <si>
    <t>Producción Materiales Pedagógicos Modalidades Educativas</t>
  </si>
  <si>
    <t>Aportes para Proyectos Pedagógicos Nivel Inicial</t>
  </si>
  <si>
    <t>Aportes para Proyectos Pedagógicos Nivel Primario</t>
  </si>
  <si>
    <t>Aportes para Proyectos Pedagógicos Modalidades Educativas</t>
  </si>
  <si>
    <t>Atención Escuelas Primarias Uso de las Tecnologías de la Información y la Comunicación</t>
  </si>
  <si>
    <t>Provisión de Aulas Digitales para Escuelas Primarias</t>
  </si>
  <si>
    <t>Escuela Equipada</t>
  </si>
  <si>
    <t>Implementación de Jornada Extendida en Escuelas Primarias</t>
  </si>
  <si>
    <t>Universalización de la Sala de 4 años</t>
  </si>
  <si>
    <t>Sala Atendida</t>
  </si>
  <si>
    <t>Provisión de Centros Multimediales para Escuelas de Educación Secundaria</t>
  </si>
  <si>
    <t>Equipamiento Específico para Escuelas Secundarias Orientadas</t>
  </si>
  <si>
    <t>( 70 - 330 - 30 ) Cooperación e Integración Educativa Internacional</t>
  </si>
  <si>
    <t>UE: Dirección Nacional de Cooperación e Integración Educativa Internacional</t>
  </si>
  <si>
    <t>Becas de Perfeccionamiento</t>
  </si>
  <si>
    <t>( 70 - 330 - 32 ) Información y Evaluación de la Calidad Educativa</t>
  </si>
  <si>
    <t>UE: Dirección Nacional de Información y Evaluación de la Calidad Educativa</t>
  </si>
  <si>
    <t>Realización del Operativo Nacional de Evaluación (ONE)</t>
  </si>
  <si>
    <t>Capacitación y Asistencia Técnica</t>
  </si>
  <si>
    <t>Relevamiento Anual Estadístico</t>
  </si>
  <si>
    <t>Establecimiento Relevado</t>
  </si>
  <si>
    <t>Capacitación a Directores, Supervisores y Docentes</t>
  </si>
  <si>
    <t>Investigaciones y Análisis Estadísticos</t>
  </si>
  <si>
    <t>Relevamiento Anual Nominal de Información Online</t>
  </si>
  <si>
    <t>Realización de Operativos Internacionales de Calidad Educativa</t>
  </si>
  <si>
    <t>( 70 - 330 - 33 ) Acciones Compensatorias en Educación</t>
  </si>
  <si>
    <t>UE: Dirección Nacional de Políticas Socioeducativas</t>
  </si>
  <si>
    <t>Libro Provisto</t>
  </si>
  <si>
    <t>Entrega Kit y Material Didáctico</t>
  </si>
  <si>
    <t>Otorgamiento de Becas Correspondientes a Leyes Especiales</t>
  </si>
  <si>
    <t>Otorgamiento de Becas a Aborígenes</t>
  </si>
  <si>
    <t>Desarrollo de Centros de Actividades Juveniles</t>
  </si>
  <si>
    <t>Centro Atendido</t>
  </si>
  <si>
    <t>Aportes para la Movilidad Escolar</t>
  </si>
  <si>
    <t>Apoyo a Escuelas Albergues para Actividades Extracurriculares y/o de Extensión</t>
  </si>
  <si>
    <t>Aportes para Proyectos de Educación Especial</t>
  </si>
  <si>
    <t>Otorgamientos de Becas a Alumnos Bajo Protección Judicial</t>
  </si>
  <si>
    <t>Acompañamiento a Escuelas para Gestión de la Asignación Universal por Hijo</t>
  </si>
  <si>
    <t>Aportes para el Desarrollo de Orquestas y Coros Infanto Juveniles</t>
  </si>
  <si>
    <t>Orquesta Asistida</t>
  </si>
  <si>
    <t>Desarrollo de Actividades Recreativas y Educativas</t>
  </si>
  <si>
    <t>Implementación de Sistemas de Control de Ausentismo</t>
  </si>
  <si>
    <t>Desarrollo de Centros de Actividades Infantiles</t>
  </si>
  <si>
    <t>Aporte para el Desarrollo de Jornadas Juveniles Solidarias</t>
  </si>
  <si>
    <t>Apoyo a Escuelas en Situación de Vulnerabilidad</t>
  </si>
  <si>
    <t>Aporte al Programa Nacional de Ajedrez Educativo</t>
  </si>
  <si>
    <t>Elaboración de Recurso Didáctico</t>
  </si>
  <si>
    <t>Material Producido</t>
  </si>
  <si>
    <t>Asistencia Técnica a Unidades Académicas de la PFA en Especialidad de Investigación Criminal</t>
  </si>
  <si>
    <t>Asistencia Técnica y Capacitación a Efectivos de las Unidades de Centurón Sur</t>
  </si>
  <si>
    <t>( 41 - 375 ) Gendarmería Nacional</t>
  </si>
  <si>
    <t>( 41 - 375 - 41 ) Formación y Capacitación de la Gendarmería Nacional</t>
  </si>
  <si>
    <t>UE: Dirección General de Personal</t>
  </si>
  <si>
    <t>Capacitación de Cuadros</t>
  </si>
  <si>
    <t>Formación de Gendarmes</t>
  </si>
  <si>
    <t>( 41 - 375 - 42 ) Asistencia Sanitaria de la Gendarmería Nacional</t>
  </si>
  <si>
    <t>Atención de Pacientes Ambulatorios</t>
  </si>
  <si>
    <t>Acciones de Educación para la Salud</t>
  </si>
  <si>
    <t>( 41 - 375 - 43 ) Pasividades de la Gendarmería Nacional</t>
  </si>
  <si>
    <t>( 41 - 375 - 44 ) Misiones Humanitarias y de Paz para Organismos Internacionales</t>
  </si>
  <si>
    <t>UE: Dirección de Operaciones para la Seguridad, Defensa y Cooperación Internacional</t>
  </si>
  <si>
    <t>Participación en Misiones de Paz</t>
  </si>
  <si>
    <t>Día/Hombre</t>
  </si>
  <si>
    <t>( 41 - 375 - 48 ) Seguridad en Fronteras</t>
  </si>
  <si>
    <t>UE: Dirección General de Operaciones</t>
  </si>
  <si>
    <t>Dictámenes Periciales</t>
  </si>
  <si>
    <t>Informe Pericial</t>
  </si>
  <si>
    <t>Control de Ingreso y Egreso de Persona</t>
  </si>
  <si>
    <t>Persona Controlada</t>
  </si>
  <si>
    <t>Hombre en Puesto/Día</t>
  </si>
  <si>
    <t>Control Transporte Internacional Terrestre</t>
  </si>
  <si>
    <t>Control Realizado</t>
  </si>
  <si>
    <t>Patrullaje de Frontera</t>
  </si>
  <si>
    <t>Control de Ruta</t>
  </si>
  <si>
    <t>Hombre (Turno)/Día</t>
  </si>
  <si>
    <t>Puesto de Control/Día</t>
  </si>
  <si>
    <t>( 41 - 375 - 49 ) Operaciones Complementarias de Seguridad Interior</t>
  </si>
  <si>
    <t>Vehículo Controlado/Día</t>
  </si>
  <si>
    <t>Prevención del Orden Público</t>
  </si>
  <si>
    <t>Custodia de Objetivos Nacionales</t>
  </si>
  <si>
    <t>Control de Seguridad Vial</t>
  </si>
  <si>
    <t>( 41 - 380 ) Prefectura Naval Argentina</t>
  </si>
  <si>
    <t>( 41 - 380 - 31 ) Policía de Seguridad de la Navegación</t>
  </si>
  <si>
    <t>UE: Dirección de Operaciones</t>
  </si>
  <si>
    <t>Patrullaje Policial, Marítimo, Fluvial y Lacustre</t>
  </si>
  <si>
    <t>Hora/Embarcación</t>
  </si>
  <si>
    <t>Extracción de Buques de las Aguas</t>
  </si>
  <si>
    <t>Buque Extraído</t>
  </si>
  <si>
    <t>Detección de Ilícitos de Importación/Exportación</t>
  </si>
  <si>
    <t>Ilícito Comprobado</t>
  </si>
  <si>
    <t>Detección de Infracciones a las Leyes de Pesca</t>
  </si>
  <si>
    <t>Patrullaje Marítimo en Zona Económica Exclusiva</t>
  </si>
  <si>
    <t>Días/Buque</t>
  </si>
  <si>
    <t>Atención de Siniestro</t>
  </si>
  <si>
    <t>Incendio Sofocado</t>
  </si>
  <si>
    <t>Derrame de Hidrocarburo Atendido</t>
  </si>
  <si>
    <t>Caso de Rescate/Asistencia</t>
  </si>
  <si>
    <t>Intervenciones Policiales</t>
  </si>
  <si>
    <t>( 41 - 380 - 32 ) Pasividades de la Prefectura Naval Argentina</t>
  </si>
  <si>
    <t>UE: Dirección del Personal</t>
  </si>
  <si>
    <t>Atención de Indemnizaciones</t>
  </si>
  <si>
    <t>( 41 - 380 - 36 ) Atención Sanitaria de la Prefectura Naval Argentina</t>
  </si>
  <si>
    <t>UE: Departamento de Sanidad</t>
  </si>
  <si>
    <t>( 41 - 380 - 37 ) Formación y Capacitación Profesional de la Prefectura Naval Argentina</t>
  </si>
  <si>
    <t>Formación  de Marineros</t>
  </si>
  <si>
    <t>( 41 - 380 - 39 ) Control y Servicio Técnico de Seguridad de la Navegación</t>
  </si>
  <si>
    <t>UE: Dirección de Policía de Seguridad de la Navegación</t>
  </si>
  <si>
    <t>Inspección de la Navegación</t>
  </si>
  <si>
    <t>Buque Inspeccionado</t>
  </si>
  <si>
    <t>Autorización para la Navegación</t>
  </si>
  <si>
    <t>Trámite</t>
  </si>
  <si>
    <t>Habilitación para el Personal de la Navegación</t>
  </si>
  <si>
    <t>( 41 - 380 - 40 ) Operaciones Complementarias de Seguridad Interior</t>
  </si>
  <si>
    <t>( 41 - 380 - 41 ) Servicio de Informática y Comunicaciones para la Navegación</t>
  </si>
  <si>
    <t>UE: Dirección de Informática y Comunicaciones</t>
  </si>
  <si>
    <t>Contactos Radioeléctricos Costera/Buque</t>
  </si>
  <si>
    <t>Contacto Radioeléctrico</t>
  </si>
  <si>
    <t>Monitoreo de Buque a través de los Sistemas AIS y LRIT</t>
  </si>
  <si>
    <t>Buque Contactado/Día</t>
  </si>
  <si>
    <t>( 41 - 382 ) Policía de Seguridad Aeroportuaria</t>
  </si>
  <si>
    <t>( 41 - 382 - 23 ) Seguridad Aeroportuaria</t>
  </si>
  <si>
    <t>UE: Centro de Análisis, Comando y Control</t>
  </si>
  <si>
    <t>Inspección Policial de Pasajeros</t>
  </si>
  <si>
    <t>Pasajero Inspeccionado</t>
  </si>
  <si>
    <t>Control Policial Preventivo</t>
  </si>
  <si>
    <t>Tonelada Inspeccionada</t>
  </si>
  <si>
    <t>Allanamiento Policial</t>
  </si>
  <si>
    <t>Allanamiento Realizado</t>
  </si>
  <si>
    <t>( 41 - 382 - 24 ) Formación y Capacitación en Seguridad Aeroportuaria</t>
  </si>
  <si>
    <t xml:space="preserve"> TOTAL PROGRAMAS BAJO SEGUIMIENTO DE MINISTERIO DE SEGURIDAD</t>
  </si>
  <si>
    <t>( 45 ) Ministerio de Defensa</t>
  </si>
  <si>
    <t>( 45 - 370 ) Ministerio de Defensa (Gastos Propios)</t>
  </si>
  <si>
    <t>( 45 - 370 - 21 ) Formación y Capacitación - EDN</t>
  </si>
  <si>
    <t>UE: Unidad Ministro</t>
  </si>
  <si>
    <t>Tesis de Maestría en Defensa Nacional</t>
  </si>
  <si>
    <t>Curso Superior en Defensa Nacional</t>
  </si>
  <si>
    <t>( 45 - 370 - 22 ) Servicios de Hidrografía</t>
  </si>
  <si>
    <t>2.1</t>
  </si>
  <si>
    <t>Sumarios Administrativos por Accidentes</t>
  </si>
  <si>
    <t>Peritaje Realizado</t>
  </si>
  <si>
    <t>Avisos a Navegantes</t>
  </si>
  <si>
    <t>Boletín</t>
  </si>
  <si>
    <t>Asesoramiento Náutico</t>
  </si>
  <si>
    <t>Estudio Elaborado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</si>
  <si>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</si>
  <si>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</si>
  <si>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</si>
  <si>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</si>
  <si>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</si>
  <si>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</si>
  <si>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</si>
  <si>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</si>
  <si>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</si>
  <si>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</si>
  <si>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( 45 - 371 ) Estado Mayor Conjunto de las Fuerzas Armadas</t>
  </si>
  <si>
    <t>( 45 - 371 - 1 ) Actividades Centrales</t>
  </si>
  <si>
    <t>UE: Sin Definir</t>
  </si>
  <si>
    <t>Funcionamiento de Agregadurías Militares</t>
  </si>
  <si>
    <t>( 45 - 371 - 17 ) Fuerzas de Paz</t>
  </si>
  <si>
    <t>UE: Estado Mayor Conjunto de las Fuerzas Armadas</t>
  </si>
  <si>
    <t>Misiones de Paz</t>
  </si>
  <si>
    <t>Efectivo</t>
  </si>
  <si>
    <t>( 45 - 371 - 18 - 1 ) Producción de Medicamentos no Antibióticos</t>
  </si>
  <si>
    <t>UE: Dirección Laboratorio Farmacéutico Conjunto</t>
  </si>
  <si>
    <t>Producción de Biológicos de Uso Terapéutico</t>
  </si>
  <si>
    <t>Frasco</t>
  </si>
  <si>
    <t>Producción de Biológicos de Uso Preventivo</t>
  </si>
  <si>
    <t>Dosis</t>
  </si>
  <si>
    <t>Producción de Fármacos en Polvo</t>
  </si>
  <si>
    <t>Producción de Fármacos en Soluciones</t>
  </si>
  <si>
    <t>Litro</t>
  </si>
  <si>
    <t>( 45 - 371 - 18 - 2 ) Producción de Medicamentos Antibióticos</t>
  </si>
  <si>
    <t>Producción de Fármacos en Comprimidos</t>
  </si>
  <si>
    <t>Comprimido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</si>
  <si>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</si>
  <si>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</si>
  <si>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</si>
  <si>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</si>
  <si>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</si>
  <si>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Operacional</t>
  </si>
  <si>
    <t>Asentamientos en Territorio Antártico</t>
  </si>
  <si>
    <t>Persona</t>
  </si>
  <si>
    <t>Campaña Antártica</t>
  </si>
  <si>
    <t>Apoyo Aéreo a la Campaña Antártica</t>
  </si>
  <si>
    <t>Mantenimiento de Bases y Refugios Permanentes y Transitorios</t>
  </si>
  <si>
    <t>Base y Refugio</t>
  </si>
  <si>
    <t>( 45 - 371 - 21 ) Planeamiento y Conducción de Operaciones y de Adiestramiento Militar Conjunto</t>
  </si>
  <si>
    <t>Planeamiento y Conducción de Operaciones Militares</t>
  </si>
  <si>
    <t>Operación</t>
  </si>
  <si>
    <t>Operaciones de Apoyo a la Comunidad</t>
  </si>
  <si>
    <t>Ejercicio</t>
  </si>
  <si>
    <t>Planeamiento y Conducción del Adiestramiento Militar Conjunto</t>
  </si>
  <si>
    <t>( 45 - 372 ) Instituto de Investigaciones Científicas y Técnicas de las Fuerzas Armadas</t>
  </si>
  <si>
    <t>( 45 - 372 - 17 ) Desarrollo Tecnológico para la Defensa</t>
  </si>
  <si>
    <t>UE: CITEDEF</t>
  </si>
  <si>
    <t>( 45 - 374 ) Estado Mayor General del Ejercito</t>
  </si>
  <si>
    <t>( 45 - 374 - 16 ) Alistamiento Operacional</t>
  </si>
  <si>
    <t>UE: Subjefatura Estado Mayor General del Ejército</t>
  </si>
  <si>
    <t>Ejercicio Táctico en el Terreno</t>
  </si>
  <si>
    <t>Capacidad Operacional Fuerza Operaciones Especiales</t>
  </si>
  <si>
    <t>Adiestramiento Operacional en Campaña</t>
  </si>
  <si>
    <t>Día</t>
  </si>
  <si>
    <t>Adiestramiento Operacional en Guarnición</t>
  </si>
  <si>
    <t>Proyecto Tecnológico Militar de Modernización</t>
  </si>
  <si>
    <t>Proyecto Terminado</t>
  </si>
  <si>
    <t>Proyecto Tecnológico Militar de Investigación</t>
  </si>
  <si>
    <t>Capacidad Operacional Contribución Conjunta</t>
  </si>
  <si>
    <t>Capacidad Operacional Contribución Combinada</t>
  </si>
  <si>
    <t>( 45 - 374 - 17 ) Formación y Capacitación</t>
  </si>
  <si>
    <t>Formación de Subtenientes de Reserva</t>
  </si>
  <si>
    <t>Capacitación de Suboficiales</t>
  </si>
  <si>
    <t>Suboficial Capacitado</t>
  </si>
  <si>
    <t>Capacitación de Civiles</t>
  </si>
  <si>
    <t>Formación de Suboficiales, Perfeccionamiento p/Soldados Voluntarios</t>
  </si>
  <si>
    <t>Formación Oficiales, Especialidad y Servicio</t>
  </si>
  <si>
    <t>Intercambios Profesionales con Otros Países</t>
  </si>
  <si>
    <t>Intercambio</t>
  </si>
  <si>
    <t>Capacitación de Oficiales en el Exterior</t>
  </si>
  <si>
    <t>Capacitación de Suboficiales en el Exterior</t>
  </si>
  <si>
    <t>( 45 - 374 - 18 ) Asistencia Sanitaria</t>
  </si>
  <si>
    <t>UE: Dirección General de Salud</t>
  </si>
  <si>
    <t>Exámenes Médicos del Personal Militar</t>
  </si>
  <si>
    <t>Reconocimiento Médico</t>
  </si>
  <si>
    <t>Exámenes Médicos a Aspirantes</t>
  </si>
  <si>
    <t>Exámenes Médicos a Postulantes al Servicio Militar Voluntario</t>
  </si>
  <si>
    <t>Formación Continua</t>
  </si>
  <si>
    <t>( 45 - 374 - 19 ) Remonta y Veterinaria</t>
  </si>
  <si>
    <t>UE: Dirección de Remonta y Veterinaria</t>
  </si>
  <si>
    <t>Producción Agrícola</t>
  </si>
  <si>
    <t>Hectárea Tratada</t>
  </si>
  <si>
    <t>Abastecimiento de la Producción Ganadera</t>
  </si>
  <si>
    <t>Animal</t>
  </si>
  <si>
    <t>Incremento de la Producción Ganadera</t>
  </si>
  <si>
    <t>Mantenimiento de la Producción Ganadera</t>
  </si>
  <si>
    <t>( 45 - 374 - 20 ) Sastrería Militar</t>
  </si>
  <si>
    <t>UE: Sastrería Militar</t>
  </si>
  <si>
    <t>Producción y Provisión de Uniformes y Equipos</t>
  </si>
  <si>
    <t>Uniforme y Equipo</t>
  </si>
  <si>
    <t>( 45 - 374 - 24 ) Sostenimiento Operacional</t>
  </si>
  <si>
    <t>Control del Espacio en las Áreas de Interés en las Zonas de Frontera</t>
  </si>
  <si>
    <t>Día de Operación</t>
  </si>
  <si>
    <t>( 45 - 379 ) Estado Mayor General de la Armada</t>
  </si>
  <si>
    <t>( 45 - 379 - 16 ) Alistamiento Operacional</t>
  </si>
  <si>
    <t>UE: Estado Mayor General de la Armada</t>
  </si>
  <si>
    <t>Conducción Casos Búsqueda y Rescate</t>
  </si>
  <si>
    <t>Presencia de Buques en Puerto Extranjero</t>
  </si>
  <si>
    <t>Día en Puerto</t>
  </si>
  <si>
    <t>Adiestramiento Naval Técnico y Táctico</t>
  </si>
  <si>
    <t>Aeroadiestramiento Técnico y Táctico</t>
  </si>
  <si>
    <t>Adiestramiento de Infantería de Marina en Técnicas y Tácticas</t>
  </si>
  <si>
    <t>Día de Campaña</t>
  </si>
  <si>
    <t>( 45 - 379 - 17 ) Sanidad Naval</t>
  </si>
  <si>
    <t>UE: Dirección General de Salud de la Armada</t>
  </si>
  <si>
    <t>Inmunizaciones y Tratamientos Preventivos</t>
  </si>
  <si>
    <t>Dosis Aplicada</t>
  </si>
  <si>
    <t>Exámenes Médicos del Personal Civil</t>
  </si>
  <si>
    <t>( 45 - 379 - 18 ) Formación y Capacitación</t>
  </si>
  <si>
    <t>Apoyo para la Culminación del Nivel Medio Educativo</t>
  </si>
  <si>
    <t>Formación Liceos Navales</t>
  </si>
  <si>
    <t>Capacitación Docente</t>
  </si>
  <si>
    <t>Formación Escuela Nacional de Náutica</t>
  </si>
  <si>
    <t>Formación Escuela Nacional de Pesca</t>
  </si>
  <si>
    <t>Formación Escuela Nacional Fluvial</t>
  </si>
  <si>
    <t>Formación de Oficiales Profesionales y de Ingreso por Tiempo Determinado</t>
  </si>
  <si>
    <t>Formación de Suboficiales de Ingreso por Tiempo Determinado</t>
  </si>
  <si>
    <t>Instrucción y Adiestramiento del Personal  Militar</t>
  </si>
  <si>
    <t>Personal Instruido</t>
  </si>
  <si>
    <t>Capacitación del  Personal de la  Marina Mercante</t>
  </si>
  <si>
    <t>Personal Mercante Capacitado</t>
  </si>
  <si>
    <t>Formación de Particulares Provenientes del Ámbito Civil</t>
  </si>
  <si>
    <t>Posgrados de Particulares</t>
  </si>
  <si>
    <t>Capacitación de Particulares Provenientes del Ámbito Civil</t>
  </si>
  <si>
    <t>Capacitación Militar Conjunta</t>
  </si>
  <si>
    <t>Personal Militar Capacitado</t>
  </si>
  <si>
    <t>( 45 - 379 - 20 ) Transportes Navales</t>
  </si>
  <si>
    <t>UE: Comando de Adiestramiento y Alistamiento de la Armada</t>
  </si>
  <si>
    <t>Transporte de Carga Sólida</t>
  </si>
  <si>
    <t>Tonelada</t>
  </si>
  <si>
    <t>( 45 - 379 - 24 ) Sostenimiento Operacional</t>
  </si>
  <si>
    <t>Control de los Espacios Marítimos e  Hidrovía</t>
  </si>
  <si>
    <t>Control Aéreo de los Espacios Marítimos y Fluviales</t>
  </si>
  <si>
    <t>( 45 - 381 ) Estado Mayor General de la Fuerza Aérea</t>
  </si>
  <si>
    <t>( 45 - 381 - 16 ) Alistamiento Operacional</t>
  </si>
  <si>
    <t>UE: Estado Mayor General de la Fuerza Aérea</t>
  </si>
  <si>
    <t>Plan de Actividad Aérea</t>
  </si>
  <si>
    <t>( 45 - 381 - 17 ) Transporte Aéreo de Fomento</t>
  </si>
  <si>
    <t>UE: Dirección General de Líneas Aéreas del Estado</t>
  </si>
  <si>
    <t>Transporte de Pasajeros en Rutas Aéreas de Fomento</t>
  </si>
  <si>
    <t>Pasajero</t>
  </si>
  <si>
    <t>Transporte de Carga</t>
  </si>
  <si>
    <t>Tonelada Transportada</t>
  </si>
  <si>
    <t>( 45 - 381 - 18 ) Control de Tránsito Aéreo</t>
  </si>
  <si>
    <t>UE: Dirección General de Control de Tránsito Aéreo</t>
  </si>
  <si>
    <t>Servicio de Protección al Vuelo y Ayuda a la Aeronavegación</t>
  </si>
  <si>
    <t>Movimiento de Aeronave</t>
  </si>
  <si>
    <t>Vuelo de Verificación</t>
  </si>
  <si>
    <t>Vuelo</t>
  </si>
  <si>
    <t>Servicio de Apoyo al Aterrizaje</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</si>
  <si>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</si>
  <si>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</si>
  <si>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</si>
  <si>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</si>
  <si>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</si>
  <si>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</si>
  <si>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( 45 - 381 - 24 ) Sostenimiento Operacional</t>
  </si>
  <si>
    <t>UE: Comando de  Adiestramiento y Alistamiento</t>
  </si>
  <si>
    <t>( 45 - 450 ) Instituto Geográfico Nacional</t>
  </si>
  <si>
    <t>( 45 - 450 - 16 ) Elaboración y Actualización de Cartografía Básica Nacional</t>
  </si>
  <si>
    <t>Hoja</t>
  </si>
  <si>
    <t>Elaboración de Cartografía</t>
  </si>
  <si>
    <t>Actualización de Cartografía</t>
  </si>
  <si>
    <t>Formación y Capacitación de RRHH</t>
  </si>
  <si>
    <t>Participante Capacitado</t>
  </si>
  <si>
    <t>Actualización y Mantenimiento SIG-IGM</t>
  </si>
  <si>
    <t>Certificación de Obras para Importación y Exportación</t>
  </si>
  <si>
    <t>Certificado Emitido</t>
  </si>
  <si>
    <t>Autorización de Impresión de Publicaciones</t>
  </si>
  <si>
    <t>Documento Registrado</t>
  </si>
  <si>
    <t>Punto Fijo Construido</t>
  </si>
  <si>
    <t>Medición de Puntos Fijos</t>
  </si>
  <si>
    <t>Punto Medido</t>
  </si>
  <si>
    <t>Elaboración de Ortofotos y Mosaicos</t>
  </si>
  <si>
    <t>Publicaciones Técnicas</t>
  </si>
  <si>
    <t>Publicaciones</t>
  </si>
  <si>
    <t>Nivelación de Puntos Fijos</t>
  </si>
  <si>
    <t>Punto Nivelado</t>
  </si>
  <si>
    <t>Descarga de Archivos de Estaciones Permanentes de Red RAMSAC</t>
  </si>
  <si>
    <t>Archivo Descargado</t>
  </si>
  <si>
    <t>( 45 - 451 ) Dirección General de Fabricaciones Militares</t>
  </si>
  <si>
    <t>( 45 - 451 - 16 ) Producción y Comercialización de Bienes y Servicios</t>
  </si>
  <si>
    <t>4.6</t>
  </si>
  <si>
    <t>UE: Dirección General de Fabricaciones Militares</t>
  </si>
  <si>
    <t>Producción Química</t>
  </si>
  <si>
    <t>Producción Metal Mecánica aplicada a la Actividad Minera</t>
  </si>
  <si>
    <t>Unidad</t>
  </si>
  <si>
    <t>Producción Metal Mecánica aplicada al Transporte Ferroviario</t>
  </si>
  <si>
    <t>Producción de Chalecos Multiamenazas</t>
  </si>
  <si>
    <t>Producción Metal Mecánica Aplicada a la Generación de Energía Eléctrica</t>
  </si>
  <si>
    <t>Producción de Explosivos</t>
  </si>
  <si>
    <t>Producción de Munición de Altos Calibres</t>
  </si>
  <si>
    <t>Producción de Munición de Bajos Calibres</t>
  </si>
  <si>
    <t>Producción de Armas para las Fuerzas Armadas y de Seguridad</t>
  </si>
  <si>
    <t>Servicios de Asesoramiento en Trabajos de Voladuras</t>
  </si>
  <si>
    <t>Servicio Brindado</t>
  </si>
  <si>
    <t>( 45 - 452 ) Servicio Meteorológico Nacional</t>
  </si>
  <si>
    <t>( 45 - 452 - 16 ) Servicios de Meteorología Nacional</t>
  </si>
  <si>
    <t>UE: Servicio Meteorológico Nacional</t>
  </si>
  <si>
    <t>Servicio de Meteorología de Aplicación Aeronáutica</t>
  </si>
  <si>
    <t>Servicio de Meteorología para Público en General</t>
  </si>
  <si>
    <t>Servicio Especial de Meteorología</t>
  </si>
  <si>
    <t>Observaciones Meteorológicas de Altura</t>
  </si>
  <si>
    <t>Radiosondeo</t>
  </si>
  <si>
    <t>Observaciones Meteorológicas de Superficie Convencionales</t>
  </si>
  <si>
    <t>Observación</t>
  </si>
  <si>
    <t>Observaciones Meteorológicas de Superficie Automáticas</t>
  </si>
  <si>
    <t>( 45 - 470 ) Instituto de Ayuda Financiera para Pago de Retiros y Pensiones Militares</t>
  </si>
  <si>
    <t>( 45 - 470 - 16 ) Prestaciones de Previsión Social</t>
  </si>
  <si>
    <t>UE: Instituto de Ayuda Financiera para Pago de Retiros y Pensiones Militares</t>
  </si>
  <si>
    <t xml:space="preserve"> TOTAL PROGRAMAS BAJO SEGUIMIENTO DE MINISTERIO DE DEFENSA</t>
  </si>
  <si>
    <t>( 50 ) Ministerio de Economía y Finanzas Públicas</t>
  </si>
  <si>
    <t>( 50 - 321 ) Instituto Nacional de Estadística y Censos</t>
  </si>
  <si>
    <t>( 50 - 321 - 19 ) Servicio Estadístico</t>
  </si>
  <si>
    <t>UE: Instituto Nacional de Estadística y Censos</t>
  </si>
  <si>
    <t>Producción y Difusión de Estadísticas</t>
  </si>
  <si>
    <t>( 50 - 323 ) Comisión Nacional de Comercio Exterior</t>
  </si>
  <si>
    <t>( 50 - 323 - 33 ) Análisis y Regul.de la Competencia Comercial Internacional</t>
  </si>
  <si>
    <t>4.7</t>
  </si>
  <si>
    <t>UE: Comisión Nacional de Comercio Exterior</t>
  </si>
  <si>
    <t>Determinación sobre Defensa Comercial</t>
  </si>
  <si>
    <t>Acta de Determinación</t>
  </si>
  <si>
    <t>Asesoramiento a Productores Nacionales</t>
  </si>
  <si>
    <t>Apoyo a Exportadores</t>
  </si>
  <si>
    <t>Colaboración en Rondas y Negociaciones</t>
  </si>
  <si>
    <t>Participación en Rondas y Negociaciones</t>
  </si>
  <si>
    <t>( 50 - 357 ) Ministerio de Economía y Finanzas Públicas</t>
  </si>
  <si>
    <t>( 50 - 357 - 17 ) Definición de Políticas de Comercio Exterior</t>
  </si>
  <si>
    <t>UE: Secretaría de Comercio</t>
  </si>
  <si>
    <t>Promoción a Empresas Régimen de Admisión Temporaria de Insumos Importados</t>
  </si>
  <si>
    <t>Certificación Producto Origen Nacional en Sistema Generalizado de Preferencias</t>
  </si>
  <si>
    <t>Control Cumplimiento Régimen Plantas Llave en Mano</t>
  </si>
  <si>
    <t>Empresa Controlada</t>
  </si>
  <si>
    <t>Resolución Casos de Dumping</t>
  </si>
  <si>
    <t>Causa Resuelta en Instancia de Apertura</t>
  </si>
  <si>
    <t>Causa Resuelta en Instancia de Determinación Preliminar</t>
  </si>
  <si>
    <t>Causa Resuelta en Instancia Definitiva</t>
  </si>
  <si>
    <t>Administración del Arancel Externo Común</t>
  </si>
  <si>
    <t>Realización de Actividades de Promoción de Exportaciones</t>
  </si>
  <si>
    <t>Asistencia Técnico-Financiera para Inserción en el Mercado Internacional</t>
  </si>
  <si>
    <t>Administración de Excepciones para Ferias Internacionales</t>
  </si>
  <si>
    <t>Representación del País en Negociaciones de Comercio Exterior</t>
  </si>
  <si>
    <t>Misión Oficial</t>
  </si>
  <si>
    <t>( 50 - 357 - 18 ) Formulación y Ejecución de Políticas Económicas</t>
  </si>
  <si>
    <t>UE: Secretaría de Política Económica y Planificación del Desarrollo</t>
  </si>
  <si>
    <t>Producción y Difusión de Información</t>
  </si>
  <si>
    <t>Publicación Internet</t>
  </si>
  <si>
    <t>Realización de Estudios de las Economías Regionales</t>
  </si>
  <si>
    <t>Informe Económico Trimestral</t>
  </si>
  <si>
    <t>Proyecciones Macroeconómicas de Corto, Mediano y Largo Plazo</t>
  </si>
  <si>
    <t>Información sobre Gasto Público Consolidado</t>
  </si>
  <si>
    <t>Capacitación en Formulación y Evaluación de Proyectos de Inversión Pública</t>
  </si>
  <si>
    <t>Implementación de Sistemas de Inversión Pública</t>
  </si>
  <si>
    <t>Sistema Implementado</t>
  </si>
  <si>
    <t>Evaluación de los Proyectos de Inversión Pública</t>
  </si>
  <si>
    <t>Solicitudes de Financiamiento a los Organismos Internacionales de Crédito</t>
  </si>
  <si>
    <t>Análisis de Proyectos para el Fondo de Convergencia Estructural del Mercosur (FOCEM)</t>
  </si>
  <si>
    <t>Realización de Estudios Sectoriales</t>
  </si>
  <si>
    <t>Investigación sobre Política Fiscal</t>
  </si>
  <si>
    <t>Investigación sobre Políticas de Ingreso</t>
  </si>
  <si>
    <t>Asistencia Financiera a Proyectos de Apoyo a la Competitividad</t>
  </si>
  <si>
    <t>Proyecto Financiado</t>
  </si>
  <si>
    <t>( 50 - 357 - 28 ) Definición de Políticas de Comercio Interior</t>
  </si>
  <si>
    <t>Asistencia Técnica a Provincias</t>
  </si>
  <si>
    <t>Subsidios a Entidades de Consumidores</t>
  </si>
  <si>
    <t>Entidad Beneficiada</t>
  </si>
  <si>
    <t>Verificación y/o Aprobación de Instrumentos de Medición</t>
  </si>
  <si>
    <t>Instrumento Verificado</t>
  </si>
  <si>
    <t>Realización de Operativos sobre Lealtad Comercial</t>
  </si>
  <si>
    <t>Instrucción de Sumarios a Empresas</t>
  </si>
  <si>
    <t>Sumario</t>
  </si>
  <si>
    <t>Arbitraje entre Consumidores y Empresas</t>
  </si>
  <si>
    <t>Publicación de Precios Relevantes</t>
  </si>
  <si>
    <t>( 50 - 357 - 31 ) Defensa de la Libre Competencia</t>
  </si>
  <si>
    <t>UE: Comisión Nacional de Defensa de la Competencia</t>
  </si>
  <si>
    <t>Audiencias Públicas</t>
  </si>
  <si>
    <t>Audiencia Realizada</t>
  </si>
  <si>
    <t>Estudios de Mercado</t>
  </si>
  <si>
    <t>Informe Realizado</t>
  </si>
  <si>
    <t>Auditorias a Empresas</t>
  </si>
  <si>
    <t>Auditoría Realizada</t>
  </si>
  <si>
    <t>Análisis de Fusiones y/o Adquisiciones</t>
  </si>
  <si>
    <t>Análisis de Conductas Anticompetitivas</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</si>
  <si>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</si>
  <si>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</si>
  <si>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</si>
  <si>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</si>
  <si>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</si>
  <si>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</si>
  <si>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</si>
  <si>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</si>
  <si>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</si>
  <si>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</si>
  <si>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</si>
  <si>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Fondo Común de Inversión</t>
  </si>
  <si>
    <t>Control Disciplinario sobre Controlados</t>
  </si>
  <si>
    <t>Investigación Concluida</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</si>
  <si>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</si>
  <si>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</si>
  <si>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</si>
  <si>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</si>
  <si>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</si>
  <si>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</si>
  <si>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</si>
  <si>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</si>
  <si>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Fiscalización Continua a Calificadoras de Riesgo</t>
  </si>
  <si>
    <t>Calificadora de Riesgo Fiscalizada</t>
  </si>
  <si>
    <t>Inspecciones a Entidades del Mercado de Capitales</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</si>
  <si>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</si>
  <si>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</si>
  <si>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</si>
  <si>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</si>
  <si>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</si>
  <si>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Control a Intermediarios de Seguros</t>
  </si>
  <si>
    <t>Liquidación Forzosa de Aseguradoras</t>
  </si>
  <si>
    <t>Proceso Concluido</t>
  </si>
  <si>
    <t>( 50 - 620 ) Tribunal Fiscal de la Nación</t>
  </si>
  <si>
    <t>( 50 - 620 - 16 ) Resolución de Cuestiones Dudosas y Litigiosas</t>
  </si>
  <si>
    <t>UE: Tribunal Fiscal de la Nación</t>
  </si>
  <si>
    <t>Resolución de Controversias</t>
  </si>
  <si>
    <t xml:space="preserve"> TOTAL PROGRAMAS BAJO SEGUIMIENTO DE MINISTERIO DE ECONOMÍA Y FINANZAS PÚBLICAS</t>
  </si>
  <si>
    <t>( 51 ) Ministerio de Industria</t>
  </si>
  <si>
    <t>( 51 - 362 ) Ministerio de Industria</t>
  </si>
  <si>
    <t>( 51 - 362 - 24 ) Fomento de la Pequeña y Mediana Empresa</t>
  </si>
  <si>
    <t>UE: Secretaría de la Pequeña y Mediana Empresa y Desarrollo Regional</t>
  </si>
  <si>
    <t>Asistencia Técnica y Financiera (Programa de Acceso al Crédito y Competitividad para MiPyMEs)</t>
  </si>
  <si>
    <t>Aporte No Reintegrable Otorgado</t>
  </si>
  <si>
    <t>Asistencia a PyMEs a través de Sociedades de Garantía Recíproca</t>
  </si>
  <si>
    <t>Garantía Otorgada</t>
  </si>
  <si>
    <t>Reafianzamiento a SGRs y Garantías Directas Otorgadas a través de FOGAPYME</t>
  </si>
  <si>
    <t>Asistencia Financiera FONAPYME</t>
  </si>
  <si>
    <t>Crédito Otorgado</t>
  </si>
  <si>
    <t>Asistencia Financiera para Proyectos de Inversión</t>
  </si>
  <si>
    <t>Asistencia Financiera Vía Bonificación de Tasas</t>
  </si>
  <si>
    <t>Fortalecimiento de Grupos Asociativos Regionales</t>
  </si>
  <si>
    <t>Grupo Fortalecido</t>
  </si>
  <si>
    <t>Promoción de Proyectos de Desarrollo Productivo Regional</t>
  </si>
  <si>
    <t>Fortalecimiento de Proyectos de Jóvenes Empresarios (Capital Semilla)</t>
  </si>
  <si>
    <t>Proyecto Fortalecido</t>
  </si>
  <si>
    <t>Asistencia Financiera a PyMEs para el Desarrollo en Parques Industriales Públicos</t>
  </si>
  <si>
    <t>Empresa Declarada Elegible</t>
  </si>
  <si>
    <t>Joven Capacitado</t>
  </si>
  <si>
    <t>Apoyo a la Competitividad para Empresas (PAC Empresas)</t>
  </si>
  <si>
    <t>Apoyo a la Competitividad para Emprendedores (PAC Emprendedores)</t>
  </si>
  <si>
    <t>Apoyo a la Competitividad para Conglomerados Productivos (PAC Conglomerados)</t>
  </si>
  <si>
    <t>Fomento de la Cooperación Industrial</t>
  </si>
  <si>
    <t>Empresa Beneficiada</t>
  </si>
  <si>
    <t>Misión Realizada</t>
  </si>
  <si>
    <t>( 51 - 362 - 56 ) Formulación y Aplicación de Políticas para la Industria</t>
  </si>
  <si>
    <t>UE: Secretaría de Industria</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</si>
  <si>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</si>
  <si>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</si>
  <si>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</si>
  <si>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</si>
  <si>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Autorización a Discapacitados para Importaciones</t>
  </si>
  <si>
    <t>Asistencia Técnica en Promoción Industrial</t>
  </si>
  <si>
    <t>Administración del Registro de Armas Químicas</t>
  </si>
  <si>
    <t>Empresa Inscripta</t>
  </si>
  <si>
    <t>Administración del Registro Industrial de la Nación</t>
  </si>
  <si>
    <t>Difusión de Informes sobre Industria</t>
  </si>
  <si>
    <t>Verificaciones por Régimen de Compre Nacional</t>
  </si>
  <si>
    <t>Administración del Registro de Importaciones del Sector Editorial</t>
  </si>
  <si>
    <t>( 51 - 608 ) Instituto Nacional de Tecnología Industrial</t>
  </si>
  <si>
    <t>( 51 - 608 - 16 ) Desarrollo y Competitividad Industrial</t>
  </si>
  <si>
    <t>5.1</t>
  </si>
  <si>
    <t>UE: Instituto Nacional de Tecnología Industrial</t>
  </si>
  <si>
    <t>Análisis y Ensayos</t>
  </si>
  <si>
    <t>Orden de Trabajo</t>
  </si>
  <si>
    <t>Servicios de Asistencia Técnica</t>
  </si>
  <si>
    <t>Servicios de Desarrollo</t>
  </si>
  <si>
    <t>Asistencia a Empresas Mediante Transferencia de Tecnología y Apoyo Técnico</t>
  </si>
  <si>
    <t>( 51 - 622 ) Instituto Nacional de la Propiedad Industrial</t>
  </si>
  <si>
    <t>( 51 - 622 - 18 ) Protección de los Derechos de la Propiedad Industrial</t>
  </si>
  <si>
    <t>UE: Presidencia del Instituto Nacional de la Propiedad Industrial</t>
  </si>
  <si>
    <t>Patentes de Invención y Modelos de Utilidad</t>
  </si>
  <si>
    <t>Solicitud Concedida</t>
  </si>
  <si>
    <t>Solicitud No Concedida</t>
  </si>
  <si>
    <t>Registro de Marcas</t>
  </si>
  <si>
    <t>Registro de Modelos y Diseños Industriales</t>
  </si>
  <si>
    <t>Registro de Contratos de Transferencia de Tecnología</t>
  </si>
  <si>
    <t xml:space="preserve"> TOTAL PROGRAMAS BAJO SEGUIMIENTO DE MINISTERIO DE INDUSTRIA</t>
  </si>
  <si>
    <t>( 52 ) Ministerio de Agricultura, Ganadería y Pesca</t>
  </si>
  <si>
    <t>( 52 - 363 ) Ministerio de Agricultura, Ganadería y Pesca</t>
  </si>
  <si>
    <t>( 52 - 363 - 36 ) Formulación de Políticas de los Sectores Agropecuario y Pesquero</t>
  </si>
  <si>
    <t>4.5</t>
  </si>
  <si>
    <t>UE: Secretaría de Agricultura, Ganadería y Pesca</t>
  </si>
  <si>
    <t>Control de Tráfico Pesquero Marítimo</t>
  </si>
  <si>
    <t>Buque Monitoreado</t>
  </si>
  <si>
    <t>Asistencia Financiera a Productores Forestales</t>
  </si>
  <si>
    <t>Hectárea Forestada</t>
  </si>
  <si>
    <t>Productor Asistido</t>
  </si>
  <si>
    <t>Control de Buques Pesqueros</t>
  </si>
  <si>
    <t>Publicaciones Agropecuarias</t>
  </si>
  <si>
    <t>Plan de Negocio Financiado</t>
  </si>
  <si>
    <t>Asistencia con Aportes no Reintegrables para Primera Transformación Mecánica</t>
  </si>
  <si>
    <t>Asistencia Financiera a Pobladores Rurales</t>
  </si>
  <si>
    <t>Empresa Azucarera Asistida (PROICSA)</t>
  </si>
  <si>
    <t>Poblador Rural Asistido (PROICSA)</t>
  </si>
  <si>
    <t>Implementación de Planes de Negocio para la Adopción de Tecnologías (ANR)</t>
  </si>
  <si>
    <t>Productor Rural Asistido</t>
  </si>
  <si>
    <t>( 52 - 363 - 40 ) Formulación de Políticas de Desarrollo Rural</t>
  </si>
  <si>
    <t>UE: Secretaría de Desarrollo Rural</t>
  </si>
  <si>
    <t>Obras de Infraestructura para Comunidades Aborígenes (PRODEAR)</t>
  </si>
  <si>
    <t>Asistencia Financiera a Pobladores Rurales (PRODEAR)</t>
  </si>
  <si>
    <t>Asistencia Técnica a Pobladores Rurales (PRODEAR)</t>
  </si>
  <si>
    <t>Beneficiario</t>
  </si>
  <si>
    <t>Asistencia Técnica para el Desarrollo Rural (PRODERI)</t>
  </si>
  <si>
    <t>Plan Aprobado</t>
  </si>
  <si>
    <t>Asistencia Financiera a Pobladores Rurales (PRODERI)</t>
  </si>
  <si>
    <t>Asistencia Técnica a Pobladores Rurales (PRODERI)</t>
  </si>
  <si>
    <t>Asistencia Técnica a Productores Industriales</t>
  </si>
  <si>
    <t>( 52 - 363 - 41 ) Programa de Servicios Agrícolas Provinciales - PROSAP (BID, BIRF y CAF)</t>
  </si>
  <si>
    <t>UE: Unidad de Ministro del Ministerio de Agricultura, Ganadería y Pesca</t>
  </si>
  <si>
    <t>Construcción de Drenajes y Rehabilitación de Canales de Riego</t>
  </si>
  <si>
    <t>Kilómetro</t>
  </si>
  <si>
    <t>Construcción de Caminos Rurales</t>
  </si>
  <si>
    <t>Tendidos Eléctricos en Zonas Rurales</t>
  </si>
  <si>
    <t>Asistencia Financiera a Productores y Empresas de Encadenamientos Productivos (PROSAP)</t>
  </si>
  <si>
    <t>Asistencia Financiera para Infraestructura Rural y Servicios Agropecuarios (PROSAP)</t>
  </si>
  <si>
    <t>Grupo Asociativo Financiado</t>
  </si>
  <si>
    <t>Asistencia Técnico-Financiera a Conglomerados Productivos (PROSAP)</t>
  </si>
  <si>
    <t>Conglomerado Productivo Asistido</t>
  </si>
  <si>
    <t>( 52 - 606 ) Instituto Nacional de Tecnología Agropecuaria</t>
  </si>
  <si>
    <t>( 52 - 606 - 16 ) Investigación Fundamental e Innovaciones Tecnológicas - IFIT</t>
  </si>
  <si>
    <t>UE: Centro Nacional de Investigación Agropecuaria e Instituto de Economía y Sociología</t>
  </si>
  <si>
    <t>Convenio de Vinculación Tecnológica</t>
  </si>
  <si>
    <t>Publicación Técnica con Referato</t>
  </si>
  <si>
    <t>Publicación Técnica sin Referato</t>
  </si>
  <si>
    <t>( 52 - 606 - 17 ) Investigación Aplicada, Innovación y Transferencias de Tecnologías - AITT</t>
  </si>
  <si>
    <t>UE: Centros Regionales y Estaciones Experimentales Agropecuarias</t>
  </si>
  <si>
    <t>Asistencia Técnica Directa a Medianos y Pequeños Productores-Cambio Rural-</t>
  </si>
  <si>
    <t>Asistencia Técnica para Conformación de Huertas</t>
  </si>
  <si>
    <t>Huerta Escolar</t>
  </si>
  <si>
    <t>Huerta Comunitaria</t>
  </si>
  <si>
    <t>Huerta Familiar</t>
  </si>
  <si>
    <t>Asistencia Técnica a Productores Minifundistas</t>
  </si>
  <si>
    <t>Creaciones Fitogenéticas</t>
  </si>
  <si>
    <t>Caso Registrado</t>
  </si>
  <si>
    <t>Asistencia Técnica a Pequeños Productores Familiares</t>
  </si>
  <si>
    <t>Asistencia  Técnica a la Población Local (Desarrollo Local)</t>
  </si>
  <si>
    <t>Asistencia  Técnica a Actores Sociales y Sectoriales (Proyectos Integrados)</t>
  </si>
  <si>
    <t>( 52 - 607 ) Instituto Nacional de Investigación y Desarrollo Pesquero</t>
  </si>
  <si>
    <t>( 52 - 607 - 16 ) Investigación y Desarrollo Pesquero</t>
  </si>
  <si>
    <t>UE: Instituto Nacional de Investigación y Desarrollo Pesquero</t>
  </si>
  <si>
    <t>Determinación de Unidades de Manejo y Recomendaciones de Captura</t>
  </si>
  <si>
    <t>( 52 - 609 ) Instituto Nacional de Vitivinicultura</t>
  </si>
  <si>
    <t>( 52 - 609 - 16 ) Control de Genuinidad de la Producción Vitivinícola</t>
  </si>
  <si>
    <t>UE: Instituto Nacional de Vitivinicultura</t>
  </si>
  <si>
    <t>Auditoría de Procesos y Productos</t>
  </si>
  <si>
    <t>Auditoría de Volúmenes y Destino de Alcoholes</t>
  </si>
  <si>
    <t>( 52 - 614 ) Instituto Nacional de Semillas</t>
  </si>
  <si>
    <t>( 52 - 614 - 40 ) Promoción del Comercio y Producción de Semillas</t>
  </si>
  <si>
    <t>UE: Instituto Nacional de Semillas</t>
  </si>
  <si>
    <t>Certificación de Semillas</t>
  </si>
  <si>
    <t>Bolsa Certificada</t>
  </si>
  <si>
    <t>Control de Calidad de Productos</t>
  </si>
  <si>
    <t>Otorgamiento de Títulos de Propiedad Intelectual</t>
  </si>
  <si>
    <t>Título Otorgado</t>
  </si>
  <si>
    <t>Análisis de Calidad de Semillas</t>
  </si>
  <si>
    <t>Análisis</t>
  </si>
  <si>
    <t>Auditorías Técnicas de Laboratorios de Semilla Botánica</t>
  </si>
  <si>
    <t>Laboratorio Auditado</t>
  </si>
  <si>
    <t>Inscripción en el Registro Nacional de Cultivares</t>
  </si>
  <si>
    <t>Variedad Inscripta</t>
  </si>
  <si>
    <t>( 52 - 623 ) Servicio Nacional de Sanidad y Calidad Agroalimentaria</t>
  </si>
  <si>
    <t>( 52 - 623 - 22 ) Acciones para Contribuir a Asegurar la Sanidad y Calidad Agroalimentaria</t>
  </si>
  <si>
    <t>UE: Presidencia del Servicio Nacional de Sanidad y Calidad Agroalimentaria</t>
  </si>
  <si>
    <t>Aprobación de Productos Alimenticios</t>
  </si>
  <si>
    <t>Producto</t>
  </si>
  <si>
    <t>Producción de Biológicos y Reactivos para Controles</t>
  </si>
  <si>
    <t>Mililitro</t>
  </si>
  <si>
    <t>Análisis Cuali y Cuantitativos de Riesgo de Plagas</t>
  </si>
  <si>
    <t>Control de Vacunas para Animales Domésticos</t>
  </si>
  <si>
    <t>Lote Controlado</t>
  </si>
  <si>
    <t>Determinación del Estatus Fitosanitario de los Cultivos</t>
  </si>
  <si>
    <t>Cultivo con Estatus Fitosanitario Conocido</t>
  </si>
  <si>
    <t>Diseño de Procedimientos Fitosanitarios</t>
  </si>
  <si>
    <t>Procedimiento Diseñado</t>
  </si>
  <si>
    <t>Supervisión de Tareas y Controles Fitosanitarios</t>
  </si>
  <si>
    <t>Recorrida de Supervisión</t>
  </si>
  <si>
    <t>Análisis de Laboratorio para Sanidad Animal, Protección Vegetal e Inocuidad y Calidad Agroalimentaria</t>
  </si>
  <si>
    <t>Auditorías a Establecimientos Elaboradores de Productos Farmacológicos, Veterinarios y Fitosanitarios</t>
  </si>
  <si>
    <t>Establecimiento</t>
  </si>
  <si>
    <t>Vigilancia Activa de Enfermedades Endémicas, Exóticas, Erradicadas y Contaminantes en Animales de Consumo</t>
  </si>
  <si>
    <t>Muestra</t>
  </si>
  <si>
    <t>Control e Intervención Sanitaria en Predios Rurales y Concentraciones</t>
  </si>
  <si>
    <t>Autorización de Tránsito Animal</t>
  </si>
  <si>
    <t>Fiscalización de Alimentos de Origen Pesquero, Lácteo y Apícola</t>
  </si>
  <si>
    <t>Fiscalización de la Faena de Especies Mayores</t>
  </si>
  <si>
    <t>Fiscalización de la Faena de Especies Menores</t>
  </si>
  <si>
    <t>Certificación Sanitaria de Productos Alimenticios y Animales de Exportación e Importación</t>
  </si>
  <si>
    <t xml:space="preserve"> TOTAL PROGRAMAS BAJO SEGUIMIENTO DE MINISTERIO DE AGRICULTURA, GANADERÍA Y PESCA</t>
  </si>
  <si>
    <t>( 53 ) Ministerio de Turismo</t>
  </si>
  <si>
    <t>( 53 - 107 ) Administración de Parques Nacionales</t>
  </si>
  <si>
    <t>( 53 - 107 - 17 ) Conservación y Administración de Áreas Naturales Protegidas</t>
  </si>
  <si>
    <t>Servicio Bibliográfico Especializado</t>
  </si>
  <si>
    <t>Servicios al Visitante</t>
  </si>
  <si>
    <t>Contención de Incendios</t>
  </si>
  <si>
    <t>Difusión del Conocimiento</t>
  </si>
  <si>
    <t>Folleto</t>
  </si>
  <si>
    <t>Otorgamiento de Licencias de Caza y Pesca</t>
  </si>
  <si>
    <t>Fiscalización de Prestadores de Servicios Turísticos</t>
  </si>
  <si>
    <t>Prestador</t>
  </si>
  <si>
    <t>( 53 - 107 - 18 ) Atención a Pasividades de Guardaparques</t>
  </si>
  <si>
    <t>UE: Dirección General de Coordinación Administrativa</t>
  </si>
  <si>
    <t>( 53 - 107 - 19 ) Formación y Capacitación</t>
  </si>
  <si>
    <t>Cursos de Capacitación</t>
  </si>
  <si>
    <t>( 53 - 119 ) Instituto Nacional de Promoción Turística</t>
  </si>
  <si>
    <t>( 53 - 119 - 16 ) Promoción del Turismo Receptivo Internacional</t>
  </si>
  <si>
    <t>Concurrencia a Ferias</t>
  </si>
  <si>
    <t>Fomento de la Comercialización Turística</t>
  </si>
  <si>
    <t>Promoción Turística Internacional</t>
  </si>
  <si>
    <t>Acción Promocional</t>
  </si>
  <si>
    <t>( 53 - 322 ) Ministerio de Turismo</t>
  </si>
  <si>
    <t>( 53 - 322 - 16 ) Desarrollo y Promoción del Turismo Nacional</t>
  </si>
  <si>
    <t>Capacitación Hotelera Turística</t>
  </si>
  <si>
    <t>( 53 - 322 - 18 ) Prestaciones Turísticas</t>
  </si>
  <si>
    <t>Servicios de Atención Turismo Social</t>
  </si>
  <si>
    <t>Día/Turista</t>
  </si>
  <si>
    <t>Servicios de Atención Turismo Federal</t>
  </si>
  <si>
    <t xml:space="preserve"> TOTAL PROGRAMAS BAJO SEGUIMIENTO DE MINISTERIO DE TURISMO</t>
  </si>
  <si>
    <t>( 56 ) Ministerio de Planificación Federal, Inversión Pública y Servicios</t>
  </si>
  <si>
    <t>( 56 - 105 ) Comisión Nacional de Energía Atómica</t>
  </si>
  <si>
    <t>( 56 - 105 - 20 ) Desarrollos y Suministros para la Energía Nuclear</t>
  </si>
  <si>
    <t>Asistencia  Técnica  a Centrales Nucleares</t>
  </si>
  <si>
    <t>Asistencia a Central Nuclear</t>
  </si>
  <si>
    <t>( 56 - 105 - 21 ) Aplicaciones de la Tecnología Nuclear</t>
  </si>
  <si>
    <t>Producción Radioisótopos Primarios</t>
  </si>
  <si>
    <t>Curie</t>
  </si>
  <si>
    <t>Producción Cobalto 60:Uso Industrial y Médico</t>
  </si>
  <si>
    <t>( 56 - 105 - 22 ) Acciones para la Seguridad Nuclear y Protección Ambiental</t>
  </si>
  <si>
    <t>UE: Gerencia de Tecnología y Medio Ambiente</t>
  </si>
  <si>
    <t>Almacenamiento Interino Baja y Media Actividad</t>
  </si>
  <si>
    <t>Almacenamiento Bajo Salvaguarda de Elementos Combustibles</t>
  </si>
  <si>
    <t>Elemento Combustible</t>
  </si>
  <si>
    <t>Almacenamiento Fuentes Radioactivas en Desuso</t>
  </si>
  <si>
    <t>Fuente Radioactiva en Desuso</t>
  </si>
  <si>
    <t>( 56 - 105 - 23 ) Investigación y Aplicaciones no Nucleares</t>
  </si>
  <si>
    <t>Becario</t>
  </si>
  <si>
    <t>Línea de Investigación</t>
  </si>
  <si>
    <t>Programa de Becas de Estudio</t>
  </si>
  <si>
    <t>Formación de Becarios</t>
  </si>
  <si>
    <t>Becario Formado</t>
  </si>
  <si>
    <t>Investigación y Desarrollo en Ciencias Básicas e Ingeniería Nuclear</t>
  </si>
  <si>
    <t>Tesinas y Tesis Doctorado</t>
  </si>
  <si>
    <t>Formación  Telecomunicación</t>
  </si>
  <si>
    <t>( 56 - 105 - 24 ) Suministros  y Tecnología Ciclo Combustible Nuclear</t>
  </si>
  <si>
    <t>Favorabilidad Uranífera</t>
  </si>
  <si>
    <t>Mapa</t>
  </si>
  <si>
    <t>( 56 - 106 ) Comisión Nacional de Actividades Espaciales</t>
  </si>
  <si>
    <t>( 56 - 106 - 16 ) Generación de Ciclos de Información Espacial Completos</t>
  </si>
  <si>
    <t>UE: Gerencia de Gestión Tecnológica</t>
  </si>
  <si>
    <t>Distribución de Datos Satelitales</t>
  </si>
  <si>
    <t>Página de 2 KB</t>
  </si>
  <si>
    <t>Distribución de Imágenes Satelitales</t>
  </si>
  <si>
    <t>Imagen de 100 Mb</t>
  </si>
  <si>
    <t>Distribución de Información Elaborada a partir de Imágenes Satelitales</t>
  </si>
  <si>
    <t>( 56 - 108 ) Instituto Nacional del Agua</t>
  </si>
  <si>
    <t>( 56 - 108 - 16 ) Desarrollo de la Ciencia y Técnica del Agua</t>
  </si>
  <si>
    <t>UE: Instituto Nacional del Agua</t>
  </si>
  <si>
    <t>Análisis Químicos Especializados</t>
  </si>
  <si>
    <t>Servicios de Información Hidrometeorológica</t>
  </si>
  <si>
    <t>Difusión de Investigaciones Técnicas</t>
  </si>
  <si>
    <t>( 56 - 115 ) Comisión Nacional de Comunicaciones</t>
  </si>
  <si>
    <t>( 56 - 115 - 16 ) Control de los Servicios de Telecomunicaciones</t>
  </si>
  <si>
    <t>UE: Gerencia de Control</t>
  </si>
  <si>
    <t>Inspección a Servicios de Telecomunicaciones</t>
  </si>
  <si>
    <t>Realización de Auditorías Contables</t>
  </si>
  <si>
    <t>Atención de Usuarios del Interior</t>
  </si>
  <si>
    <t>Reclamo Solucionado</t>
  </si>
  <si>
    <t>Atención de Usuarios del Área Metropolitana</t>
  </si>
  <si>
    <t>Inspección a Servicios de Telecomunicaciones de Telefonía Fija</t>
  </si>
  <si>
    <t>Inspección a Servicios de Telecomunicaciones de Telefonía Móvil Celular</t>
  </si>
  <si>
    <t>( 56 - 115 - 17 ) Control de los Servicios Postales</t>
  </si>
  <si>
    <t>UE: Directorio - Gerencia de Servicios Postales</t>
  </si>
  <si>
    <t>Autorización para Operar en el Mercado Postal</t>
  </si>
  <si>
    <t>Autorización Concedida</t>
  </si>
  <si>
    <t>Autorización no Concedida</t>
  </si>
  <si>
    <t>Control de Calidad en los Servicios Postales</t>
  </si>
  <si>
    <t>Producción de Estadísticas del Mercado Postal</t>
  </si>
  <si>
    <t>Renovación de Autorizaciones para Operar en el Mercado Postal</t>
  </si>
  <si>
    <t>Renovación Concedida</t>
  </si>
  <si>
    <t>Renovación no Concedida</t>
  </si>
  <si>
    <t>Realización de Inspecciones Operativas</t>
  </si>
  <si>
    <t>Intervención en Procedimientos de Apertura de Envíos Caídos en Rezago</t>
  </si>
  <si>
    <t>Procedimiento Realizado</t>
  </si>
  <si>
    <t>Certificación de Vehículos Afectados a la Actividad Postal</t>
  </si>
  <si>
    <t>Certificación de Condición de Operador Postal</t>
  </si>
  <si>
    <t>( 56 - 115 - 18 ) Administración del Espectro  Radioeléctrico</t>
  </si>
  <si>
    <t>UE: Coordinación Centros de Comprobación Técnica de Emisiones</t>
  </si>
  <si>
    <t>Denuncia Realizada</t>
  </si>
  <si>
    <t>Control de Usuarios Caducos</t>
  </si>
  <si>
    <t>Control de Interferencias</t>
  </si>
  <si>
    <t>Inspección a Estaciones Radioeléctricas</t>
  </si>
  <si>
    <t>Inspección a Estaciones de Radiodifusión</t>
  </si>
  <si>
    <t>Fiscalización de Estaciones Fijas</t>
  </si>
  <si>
    <t>Fiscalización Realizada</t>
  </si>
  <si>
    <t>Fiscalización de Estaciones Móviles</t>
  </si>
  <si>
    <t>Medición de Radiaciones No Ionizantes</t>
  </si>
  <si>
    <t>Medición Realizada</t>
  </si>
  <si>
    <t>Programas Bajo Seguimiento - Trimestre 1 - 2015</t>
  </si>
  <si>
    <t>Organismos y Programas - Cifras en pesos y magnitudes físicas</t>
  </si>
  <si>
    <t>Fin Fun</t>
  </si>
  <si>
    <t>Devengado Trimestre 1    2014</t>
  </si>
  <si>
    <t>Devengado Trimestre 1        2015</t>
  </si>
  <si>
    <t>Diferencia absoluta</t>
  </si>
  <si>
    <t xml:space="preserve">Crédito
Vigente
</t>
  </si>
  <si>
    <t>Ejec. %</t>
  </si>
  <si>
    <t>Medición</t>
  </si>
  <si>
    <t xml:space="preserve">Unidad de
Medida
</t>
  </si>
  <si>
    <t>Prog.
Anual
Vigente</t>
  </si>
  <si>
    <t>Programación    3 meses</t>
  </si>
  <si>
    <t xml:space="preserve">  Ejec. Acum.  Trimestre 1  2014</t>
  </si>
  <si>
    <t xml:space="preserve">  Ejec. Acum.  Trimestre 1     2015</t>
  </si>
  <si>
    <t>%
Ej. (1)</t>
  </si>
  <si>
    <t>%
Desvío (2)</t>
  </si>
  <si>
    <t>( 1 ) Poder Legislativo Nacional</t>
  </si>
  <si>
    <t/>
  </si>
  <si>
    <t>1.7</t>
  </si>
  <si>
    <t>Funcionario Capacitado</t>
  </si>
  <si>
    <t>( 1 - 314 ) Biblioteca del Congreso</t>
  </si>
  <si>
    <t>( 1 - 314 - 18 ) Asistencia Bibliográfica</t>
  </si>
  <si>
    <t>3.4</t>
  </si>
  <si>
    <t>UE: Biblioteca del Congreso de la Nación</t>
  </si>
  <si>
    <t>Servicio Bibliográfico</t>
  </si>
  <si>
    <t>Consulta Bibliográfica</t>
  </si>
  <si>
    <t>-</t>
  </si>
  <si>
    <t>Usuario</t>
  </si>
  <si>
    <t>Visitas Guiadas</t>
  </si>
  <si>
    <t>Visitante</t>
  </si>
  <si>
    <t>Estudios e Investigaciones</t>
  </si>
  <si>
    <t>Documento Producido</t>
  </si>
  <si>
    <t>Traducción de Textos</t>
  </si>
  <si>
    <t>Palabra</t>
  </si>
  <si>
    <t>Servicio Edición e Impresión</t>
  </si>
  <si>
    <t>Publicación</t>
  </si>
  <si>
    <t>Servicio de Microfilmación</t>
  </si>
  <si>
    <t>Fotograma</t>
  </si>
  <si>
    <t>Taller de Extensión Cultural</t>
  </si>
  <si>
    <t>Participante</t>
  </si>
  <si>
    <t>( 1 - 315 ) Imprenta del Congreso</t>
  </si>
  <si>
    <t>( 1 - 315 - 19 ) Impresiones y Publicaciones Parlamentarias</t>
  </si>
  <si>
    <t>1.1</t>
  </si>
  <si>
    <t>UE: Imprenta del Congreso de la Nación</t>
  </si>
  <si>
    <t>Composición e Impresión de Papelería y Publicaciones Parlamentarias</t>
  </si>
  <si>
    <t>Página</t>
  </si>
  <si>
    <t>( 1 - 316 ) Ayuda Social Personal del Congreso de la Nación</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</si>
  <si>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</si>
  <si>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</si>
  <si>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</si>
  <si>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</si>
  <si>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</si>
  <si>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</si>
  <si>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(4)</t>
  </si>
  <si>
    <t>Paciente Internado</t>
  </si>
  <si>
    <t>( 1 - 319 ) Defensoría del Pueblo</t>
  </si>
  <si>
    <t>( 1 - 319 - 21 ) Defensa de los Derechos de los Ciudadanos</t>
  </si>
  <si>
    <t>UE: Subsecretaría General de la Defensoría del Pueblo</t>
  </si>
  <si>
    <t>Investigaciones</t>
  </si>
  <si>
    <t>Investigación Realizada</t>
  </si>
  <si>
    <t>Atención al Público</t>
  </si>
  <si>
    <t>Persona Atendida</t>
  </si>
  <si>
    <t>Recepción de  Quejas Promovidas por los Ciudadanos</t>
  </si>
  <si>
    <t>Caso</t>
  </si>
  <si>
    <t>( 1 - 340 ) Procuración Penitenciaria</t>
  </si>
  <si>
    <t>( 1 - 340 - 26 ) Protección de los Derechos del Interno Penitenciario</t>
  </si>
  <si>
    <t>1.2</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</si>
  <si>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</si>
  <si>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</si>
  <si>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</si>
  <si>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</si>
  <si>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</si>
  <si>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</si>
  <si>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</si>
  <si>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</si>
  <si>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</si>
  <si>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UE: Defensoría del Público de Servicios de Comunicación Audiovisual de la Nación</t>
  </si>
  <si>
    <t>Recepción de Presentaciones Promovidas por los Ciudadanos</t>
  </si>
  <si>
    <t>Presentación</t>
  </si>
  <si>
    <t>Capacitación en la Temática de Derecho Humano a la Comunicación y el Acceso a la Información</t>
  </si>
  <si>
    <t>Persona Capacitada</t>
  </si>
  <si>
    <t>Participación en Audiencias Públicas</t>
  </si>
  <si>
    <t>Otorgamiento de Becas de Investigación y Capacitación</t>
  </si>
  <si>
    <t>becario</t>
  </si>
  <si>
    <t xml:space="preserve"> TOTAL PROGRAMAS BAJO SEGUIMIENTO DE PODER LEGISLATIVO NACIONAL</t>
  </si>
  <si>
    <t>Causa Resuelta</t>
  </si>
  <si>
    <t>3.3</t>
  </si>
  <si>
    <t>Atención de Jubilaciones</t>
  </si>
  <si>
    <t>Jubilado</t>
  </si>
  <si>
    <t>Atención de Pensiones</t>
  </si>
  <si>
    <t>Pensionado</t>
  </si>
  <si>
    <t>( 20 ) Presidencia de la Nación</t>
  </si>
  <si>
    <t>( 20 - 109 ) Sindicatura General de la Nación</t>
  </si>
  <si>
    <t>( 20 - 109 - 16 ) Control Interno del Poder Ejecutivo Nacional</t>
  </si>
  <si>
    <t>UE: Sindicatura General de la Nación</t>
  </si>
  <si>
    <t>Capacitación Profesional Técnica</t>
  </si>
  <si>
    <t>Emisión de Precios Testigos</t>
  </si>
  <si>
    <t>Informe</t>
  </si>
  <si>
    <t>Supervisión, Asesoramiento, Control y Fiscalización</t>
  </si>
  <si>
    <t>Intervenciones Técnicas</t>
  </si>
  <si>
    <t>( 20 - 112 ) Autoridad Regulatoria Nuclear</t>
  </si>
  <si>
    <t>( 20 - 112 - 16 ) Regulación y Fiscalización de las Actividades Nucleares</t>
  </si>
  <si>
    <t>4.1</t>
  </si>
  <si>
    <t>UE: Autoridad Regulatoria Nuclear</t>
  </si>
  <si>
    <t>Otorgamiento de Licencias de Instalaciones</t>
  </si>
  <si>
    <t>Licencia Otorgada</t>
  </si>
  <si>
    <t>Otorgamiento de Registros de Instalaciones</t>
  </si>
  <si>
    <t>Registro</t>
  </si>
  <si>
    <t>Fiscalización y Control de Instalaciones Nucleares y Radioactivas</t>
  </si>
  <si>
    <t>Evaluaciones de Seguridad Radiológica y Nuclear</t>
  </si>
  <si>
    <t>Evaluación</t>
  </si>
  <si>
    <t>( 20 - 204 ) Autoridad Federal de Servicios de Comunicación Audiovisual</t>
  </si>
  <si>
    <t>( 20 - 204 - 16 ) Control y Fiscalización de los Servicios de Comunicación Audiovisual</t>
  </si>
  <si>
    <t>4.2</t>
  </si>
  <si>
    <t>UE: Directorio de la Autoridad Federal Servicios Comunicación Audiovisual</t>
  </si>
  <si>
    <t>Otorgamiento de Licencias de Servicios de Comunicación Audiovisual</t>
  </si>
  <si>
    <t>Control de los Servicios de Comunicación Audiovisual</t>
  </si>
  <si>
    <t>Fiscalización de Contenidos Audiovisuales</t>
  </si>
  <si>
    <t>Hora de Visualización</t>
  </si>
  <si>
    <t>( 20 - 204 - 18 ) Enseñanza, Capacitación y Habilitación</t>
  </si>
  <si>
    <t>UE: Instituto Superior de Enseñanza Radiofónica</t>
  </si>
  <si>
    <t>Formación y Habilitación de Locutores y Operadores</t>
  </si>
  <si>
    <t>Habilitado</t>
  </si>
  <si>
    <t>( 20 - 204 - 19 ) Administración y Gestión de Proyecto Especiales</t>
  </si>
  <si>
    <t>Dictado de Talleres de Capacitación</t>
  </si>
  <si>
    <t>Taller</t>
  </si>
  <si>
    <t>Realización de Encuentros para el Desarrollo de Proyectos Audiovisuales</t>
  </si>
  <si>
    <t>Encuentro</t>
  </si>
  <si>
    <t>Asistencia Financiera a Proyectos Especiales</t>
  </si>
  <si>
    <t>Subsidio Otorgado</t>
  </si>
  <si>
    <t>( 20 - 302 ) Secretaría de Inteligencia</t>
  </si>
  <si>
    <t>( 20 - 302 - 16 ) Información e Inteligencia</t>
  </si>
  <si>
    <t>2.4</t>
  </si>
  <si>
    <t>UE: Secretaría de Inteligencia</t>
  </si>
  <si>
    <t>Realización de Informes de Inteligencia</t>
  </si>
  <si>
    <t>( 20 - 303 ) Secretaría de Programación para la Prevención de la Drogadicción y Lucha Contra el Narcotráfico</t>
  </si>
  <si>
    <t>( 20 - 303 - 16 ) Prevención, Asistencia, Control y Lucha Contra la Drogadicción</t>
  </si>
  <si>
    <t>3.2</t>
  </si>
  <si>
    <t>UE: Secretaría de Programación para la Prevención y la Lucha contra el Narcotráfico</t>
  </si>
  <si>
    <t>Control de Empresas Importadoras/Exportadoras de Precursores Químicos</t>
  </si>
  <si>
    <t>Certificado Expedido</t>
  </si>
  <si>
    <t>Asistencia Financiera Integral a Drogadependientes</t>
  </si>
  <si>
    <t>Paciente Asistido</t>
  </si>
  <si>
    <t>Capacitación en la Materia del Uso Indebido de Drogas y Adicciones</t>
  </si>
  <si>
    <t>Atención Telefónica</t>
  </si>
  <si>
    <t>( 20 - 345 ) Consejo Nacional de Coordinación de Políticas Sociales</t>
  </si>
  <si>
    <t>( 20 - 345 - 17 ) Formulación e Implementación de Políticas Públicas de la Mujer</t>
  </si>
  <si>
    <t>UE: Consejo Nacional de la Mujer</t>
  </si>
  <si>
    <t>Fortalecimiento Institucional a OGs y ONGs de Mujeres</t>
  </si>
  <si>
    <t>Institución Asistida</t>
  </si>
  <si>
    <t>Capacitación para el Desarrollo Integral de la Mujer</t>
  </si>
  <si>
    <t>( 20 - 345 - 21 ) Asistencia y Coordinación de Políticas Sociales</t>
  </si>
  <si>
    <t>UE: Consejo Nacional de Coordinación de Políticas Sociales</t>
  </si>
  <si>
    <t>Asistencia Técnica-Financiera</t>
  </si>
  <si>
    <t>Municipio Asistido</t>
  </si>
  <si>
    <t>Organización Asistida</t>
  </si>
  <si>
    <t>Capacitación</t>
  </si>
  <si>
    <t>Seminario</t>
  </si>
  <si>
    <t>Difusión de Información Institucional</t>
  </si>
  <si>
    <t>Individualización de Organizaciones Comunitarias y Entidades de Bien Público</t>
  </si>
  <si>
    <t>Institución Incorporada</t>
  </si>
  <si>
    <t>Fortalecimiento de las Actividades de las Organizaciones Comunitarias</t>
  </si>
  <si>
    <t>Atención de Organizaciones de la Comunidad</t>
  </si>
  <si>
    <t>Consulta</t>
  </si>
  <si>
    <t>Subsidios a Personas e Instituciones</t>
  </si>
  <si>
    <t>Persona Asistida</t>
  </si>
  <si>
    <t>Subsidios a Discapacitados</t>
  </si>
  <si>
    <t>Evaluación de Situación Social Provincial y Planes Sociales</t>
  </si>
  <si>
    <t>Administración de Base de Datos de Beneficiarios de Planes Sociales-SISFAM</t>
  </si>
  <si>
    <t>Hogar Identificado</t>
  </si>
  <si>
    <t xml:space="preserve"> TOTAL PROGRAMAS BAJO SEGUIMIENTO DE PRESIDENCIA DE LA NACIÓN</t>
  </si>
  <si>
    <t>( 25 ) Jefatura de Gabinete de Ministros</t>
  </si>
  <si>
    <t>( 25 - 205 ) Agencia de Administración de Bienes del Estado</t>
  </si>
  <si>
    <t>( 25 - 205 - 34 ) Administración de Bienes del Estado</t>
  </si>
  <si>
    <t>1.6</t>
  </si>
  <si>
    <t>UE: Agencia de Administración de Bienes del Estado</t>
  </si>
  <si>
    <t>Asignación de Inmuebles en Uso, Concesión o Desafectación</t>
  </si>
  <si>
    <t>Inmueble Asignado</t>
  </si>
  <si>
    <t>Transferencias de Inmuebles en el marco del PROCREAR</t>
  </si>
  <si>
    <t>Inmueble Transferido</t>
  </si>
  <si>
    <t>Administración del Registro de Bienes Inmuebles del Estado</t>
  </si>
  <si>
    <t>Inmueble Registrado</t>
  </si>
  <si>
    <t>Fiscalización de Inmuebles Asignados en Uso, Concesión o Desafectación</t>
  </si>
  <si>
    <t>Inmueble Relevado</t>
  </si>
  <si>
    <t>Desarrollo de Iniciativas para el Aprovechamiento de Tierras del Estado</t>
  </si>
  <si>
    <t>Proyecto Elaborado</t>
  </si>
  <si>
    <t>( 25 - 305 ) Dirección General de Administración - Jefatura de Gabinete</t>
  </si>
  <si>
    <t>( 25 - 305 - 20 ) Capacitación de los Recursos Humanos del Sector Público</t>
  </si>
  <si>
    <t>UE: Instituto Nacional de la Administración Pública</t>
  </si>
  <si>
    <t>Formación de Formadores</t>
  </si>
  <si>
    <t>Docente Capacitado</t>
  </si>
  <si>
    <t>Capacitación de Agentes Públicos</t>
  </si>
  <si>
    <t>Asistencia Técnica en Capacitación a Instituciones Públicas</t>
  </si>
  <si>
    <t>Unidad de Capacitación Asistida</t>
  </si>
  <si>
    <t>Asistencia Técnica a Bibliotecas</t>
  </si>
  <si>
    <t>Biblioteca Asistida</t>
  </si>
  <si>
    <t>Acreditación de Actividades de Capacitación</t>
  </si>
  <si>
    <t>Dictamen</t>
  </si>
  <si>
    <t>( 25 - 305 - 37 ) Acciones para la Provisión de Tierras para el Hábitat Social</t>
  </si>
  <si>
    <t>UE: Comisión Nacional de Tierras para el Hábitat Social</t>
  </si>
  <si>
    <t>Normalización de la Situación Dominial</t>
  </si>
  <si>
    <t>Escritura</t>
  </si>
  <si>
    <t>Asistencia Técnica y Financiera para Vivienda Básica</t>
  </si>
  <si>
    <t>Vivienda Terminada</t>
  </si>
  <si>
    <t>Asistencia Técnica y Financiera para Mejoramiento Habitacional</t>
  </si>
  <si>
    <t>Solución Habitacional Terminada</t>
  </si>
  <si>
    <t>Asistencia Técnica y Financiera para Infraestructura Básica</t>
  </si>
  <si>
    <t>Obra Terminada</t>
  </si>
  <si>
    <t>Asistencia Técnica y Financiera Obras Urbanas</t>
  </si>
  <si>
    <t>Mensura</t>
  </si>
  <si>
    <t>Organización y Producción Social del Hábitat</t>
  </si>
  <si>
    <t>Asistencia Técnica en Mensura</t>
  </si>
  <si>
    <t>Promoción y Fortalecimiento de Instituciones del Hábitat</t>
  </si>
  <si>
    <t>Organización Fortalecida</t>
  </si>
  <si>
    <t>Organización Formalizada</t>
  </si>
  <si>
    <t>Familia Atendida</t>
  </si>
  <si>
    <t>Conflicto Atendido</t>
  </si>
  <si>
    <t>( 25 - 317 ) Secretaría de Ambiente y Desarrollo Sustentable</t>
  </si>
  <si>
    <t>( 25 - 317 - 60 ) Planificación y Política Ambiental</t>
  </si>
  <si>
    <t>4.4</t>
  </si>
  <si>
    <t>UE: Subsecretaría de Planificación y Política Ambiental</t>
  </si>
  <si>
    <t>Autorización Exportaciones de Flora y Fauna Silvestre</t>
  </si>
  <si>
    <t>Autorización de Importaciones de Flora y Fauna Silvestre</t>
  </si>
  <si>
    <t>Certificación de Valor Internacional Especies Amenazadas</t>
  </si>
  <si>
    <t>Capacitación y Promoción de Recursos Naturales</t>
  </si>
  <si>
    <t>Alumno Atendido</t>
  </si>
  <si>
    <t>Inscripción para Operar con Fauna Silvestre</t>
  </si>
  <si>
    <t>Inscripción</t>
  </si>
  <si>
    <t>Otorgamiento de Guías de Tránsito Interprovinciales de Fauna Silvestre</t>
  </si>
  <si>
    <t>Guía</t>
  </si>
  <si>
    <t>Desarrollo de Programas y Proyectos sobre Recursos Naturales</t>
  </si>
  <si>
    <t>Proyecto Promovido</t>
  </si>
  <si>
    <t>Publicación Documentos Técnicos sobre Recursos Naturales Renovables</t>
  </si>
  <si>
    <t>Ejemplar Impreso</t>
  </si>
  <si>
    <t>Desarrollo de Proyectos Forestales</t>
  </si>
  <si>
    <t>Actualización del Inventario Nacional de Bosques Nativos</t>
  </si>
  <si>
    <t>Imagen Procesada</t>
  </si>
  <si>
    <t>Fiscalización en Movimientos Transfronterizos de Fauna</t>
  </si>
  <si>
    <t>Inspección Realizada</t>
  </si>
  <si>
    <t>Servicios de Biblioteca y Audiovisuales</t>
  </si>
  <si>
    <t>Control de Actividades Provinciales inherentes a la Ley de Bosques Nativos</t>
  </si>
  <si>
    <t>Implementación de Proyectos Forestales Familiares</t>
  </si>
  <si>
    <t>Familia Asistida</t>
  </si>
  <si>
    <t>( 25 - 317 - 61 ) Promoción del Desarrollo Sustentable</t>
  </si>
  <si>
    <t>UE: Subsecretaría de Promoción del Desarrollo Sustentable</t>
  </si>
  <si>
    <t>Distribución de Material sobre Temas Ambientales</t>
  </si>
  <si>
    <t>Difusión de la Problemática Ambiental</t>
  </si>
  <si>
    <t>Taller Realizado</t>
  </si>
  <si>
    <t>Asistencia Técnica  a Proyectos de Adecuación Ambiental</t>
  </si>
  <si>
    <t>Proyecto Asistido</t>
  </si>
  <si>
    <t>Asistencia Financiera a Empresas para Mejora Ambiental</t>
  </si>
  <si>
    <t>Empresa Asistida</t>
  </si>
  <si>
    <t>( 25 - 317 - 62 ) Coordinación de Políticas Ambientales</t>
  </si>
  <si>
    <t>UE: Subsecretaría de Coordinación de Políticas Ambientales</t>
  </si>
  <si>
    <t>Capacitación en Temática y Normativa Ambientales</t>
  </si>
  <si>
    <t>Asistencia Técnica y Financiera a Proyectos de Fortalecimiento Institucional</t>
  </si>
  <si>
    <t>Proyecto en Ejecución</t>
  </si>
  <si>
    <t>Estudios Técnicos de Factibilidad</t>
  </si>
  <si>
    <t>Asambleas Ordinarias y Extraordinarias</t>
  </si>
  <si>
    <t>Reunión Realizada</t>
  </si>
  <si>
    <t>Talleres Regionales</t>
  </si>
  <si>
    <t>Construcción de Centros de Disposición Final</t>
  </si>
  <si>
    <t>Centro Construido</t>
  </si>
  <si>
    <t>Remediación y Saneamiento de Basurales a Cielo Abierto</t>
  </si>
  <si>
    <t>Basural Saneado</t>
  </si>
  <si>
    <t>Producción de Materiales de Difusión</t>
  </si>
  <si>
    <t>Plantas de Tratamiento y/o Transferencia de Residuos</t>
  </si>
  <si>
    <t>Planta Construida</t>
  </si>
  <si>
    <t>( 25 - 317 - 63 ) Control Ambiental</t>
  </si>
  <si>
    <t>UE: Subsecretaría de Control y Fiscalización Ambiental y Prevención de la Contaminación</t>
  </si>
  <si>
    <t>Certificación Ambiental a Operadores, Generadores y Transportes de Residuos Peligrosos</t>
  </si>
  <si>
    <t>Movimientos Transfronterizos de Residuos Peligrosos</t>
  </si>
  <si>
    <t>Autorización Otorgada</t>
  </si>
  <si>
    <t>Capacitación Ambiental</t>
  </si>
  <si>
    <t>Curso</t>
  </si>
  <si>
    <t>Control en Empresas de Emisiones Gaseosas y Sonoras de Vehículos</t>
  </si>
  <si>
    <t>Inspecciones a Generadores de Residuos Peligrosos</t>
  </si>
  <si>
    <t>Control de Efluentes Industriales</t>
  </si>
  <si>
    <t>Recuperación Ambiental de Sitios Contaminados</t>
  </si>
  <si>
    <t>Hectárea Recuperada</t>
  </si>
  <si>
    <t>Control de Emisiones Gaseosas en Automotores Cero Kilómetro</t>
  </si>
  <si>
    <t>Vehículo Controlado</t>
  </si>
  <si>
    <t>Autorización para Importación de Pilas y Baterías Primarias</t>
  </si>
  <si>
    <t>( 25 - 317 - 64 ) Sistema Federal de Manejo del Fuego</t>
  </si>
  <si>
    <t>UE: Subsecretaría del Sistema Federal de Manejo del Fuego.</t>
  </si>
  <si>
    <t>Sistema Aéreo de Prevención y Lucha contra Incendios</t>
  </si>
  <si>
    <t>Hora de Vuelo</t>
  </si>
  <si>
    <t>Cursos a Combatientes de Incendios</t>
  </si>
  <si>
    <t>Agente Capacitado</t>
  </si>
  <si>
    <t>Equipamiento Unidades Regionales para Lucha contra Incendios</t>
  </si>
  <si>
    <t>Brigada Equipada</t>
  </si>
  <si>
    <t>( 25 - 342 ) SAF Apoyo - Autoridad Cuenca Matanza Riachuelo (ACUMAR)</t>
  </si>
  <si>
    <t>( 25 - 342 - 38 ) Programa Integral Cuenca Matanza - Riachuelo</t>
  </si>
  <si>
    <t>UE: Jefatura de Gabinete de Asesores</t>
  </si>
  <si>
    <t>Remoción de Basurales Clandestinos</t>
  </si>
  <si>
    <t>Basural Removido</t>
  </si>
  <si>
    <t>Limpieza de Márgenes y Espejos de Agua</t>
  </si>
  <si>
    <t>Kilómetro Mantenido</t>
  </si>
  <si>
    <t>Distribución de Agua Potable a los Habitantes de la Cuenca</t>
  </si>
  <si>
    <t>Bidón de Agua Entregado</t>
  </si>
  <si>
    <t>Habitante Asistido</t>
  </si>
  <si>
    <t>Inspección a Industrias</t>
  </si>
  <si>
    <t>Desarrollo de Planes de Reconversión Industrial</t>
  </si>
  <si>
    <t>Plan</t>
  </si>
  <si>
    <t>( 25 - 342 - 44 ) Desarrollo Sustentable de la Cuenca Matanza - Riachuelo (BIRF 7706-AC)</t>
  </si>
  <si>
    <t>UE: Unidad de Coordinación General del Proyecto BIRF 7706-AC</t>
  </si>
  <si>
    <t>Asistencia Financiera del Plan de Reconversión Industrial</t>
  </si>
  <si>
    <t>Ejecución Sistema de elevación a piletas de aireación 4</t>
  </si>
  <si>
    <t>Porcentaje de Avance</t>
  </si>
  <si>
    <t>Ejecución Sistema de elevación a piletas de aireación 7</t>
  </si>
  <si>
    <t xml:space="preserve"> TOTAL PROGRAMAS BAJO SEGUIMIENTO DE JEFATURA DE GABINETE DE MINISTROS</t>
  </si>
  <si>
    <t>( 30 ) Ministerio del Interior y Transporte</t>
  </si>
  <si>
    <t>( 30 - 200 ) Registro Nacional de las Personas</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</si>
  <si>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</si>
  <si>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</si>
  <si>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</si>
  <si>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</si>
  <si>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</si>
  <si>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</si>
  <si>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</si>
  <si>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Emisión de Pasaportes</t>
  </si>
  <si>
    <t>( 30 - 201 ) Dirección Nacional de Migraciones</t>
  </si>
  <si>
    <t>( 30 - 201 - 16 ) Control de Ingresos y  Egresos de Personas en el Territorio Nacional</t>
  </si>
  <si>
    <t>UE: Dirección Nacional de Migraciones</t>
  </si>
  <si>
    <t>Registro de Ingresos y Egresos</t>
  </si>
  <si>
    <t>Agente Aprobado</t>
  </si>
  <si>
    <t>Curso Dictado</t>
  </si>
  <si>
    <t>Expedición de Certificados</t>
  </si>
  <si>
    <t>Habilitación de Salidas</t>
  </si>
  <si>
    <t>Otorgamiento de Permisos de Ingresos</t>
  </si>
  <si>
    <t>Prórrogas de Permanencia</t>
  </si>
  <si>
    <t>Otorgamiento de Radicaciones</t>
  </si>
  <si>
    <t>Documentación de Extranjeros</t>
  </si>
  <si>
    <t>Regularización Situación de Extranjeros</t>
  </si>
  <si>
    <t>Extranjero Irregular Contactado</t>
  </si>
  <si>
    <t>Extranjero Regular Contactado</t>
  </si>
  <si>
    <t>Aplicación Régimen de Sanciones</t>
  </si>
  <si>
    <t>Acta Labrada</t>
  </si>
  <si>
    <t>Aplicación de Sanciones Ley Migratoria</t>
  </si>
  <si>
    <t>Expulsión Efectivizada</t>
  </si>
  <si>
    <t>DNI para Extranjeros Emitido</t>
  </si>
  <si>
    <t>( 30 - 203 ) Agencia Nacional de Seguridad Vial</t>
  </si>
  <si>
    <t>( 30 - 203 - 16 ) Acciones de Seguridad Vial</t>
  </si>
  <si>
    <t>2.2</t>
  </si>
  <si>
    <t>UE: Agencia Nacional de Seguridad Vial</t>
  </si>
  <si>
    <t>Elaboración, Promoción y Difusión de Información en Seguridad Vial</t>
  </si>
  <si>
    <t>Promoción</t>
  </si>
  <si>
    <t>Pieza</t>
  </si>
  <si>
    <t>Relevamiento de Accidentes</t>
  </si>
  <si>
    <t>Accidente Recabado</t>
  </si>
  <si>
    <t>Capacitación en Seguridad Vial</t>
  </si>
  <si>
    <t>Acciones de Control y Fiscalización en Materia de Tránsito y Seguridad Vial</t>
  </si>
  <si>
    <t>Operativo</t>
  </si>
  <si>
    <t>Administración de Infracciones</t>
  </si>
  <si>
    <t>Acta</t>
  </si>
  <si>
    <t>Informe de Antecedentes</t>
  </si>
  <si>
    <t>Elaboración y Difusión de Estadísticas en Seguridad Vial</t>
  </si>
  <si>
    <t>Relevamiento de Rutas</t>
  </si>
  <si>
    <t>Otorgamiento de Licencias de Conducir</t>
  </si>
  <si>
    <t>Licencia Emitida</t>
  </si>
  <si>
    <t>( 30 - 325 ) Ministerio del Interior y Transporte (Gastos Propios)</t>
  </si>
  <si>
    <t>( 30 - 325 - 16 ) Fomento e Impulso al Desarrollo del Sistema Democrático</t>
  </si>
  <si>
    <t>UE: Secretaría de Interior</t>
  </si>
  <si>
    <t>Asistencia Financiera a Partidos Políticos</t>
  </si>
  <si>
    <t>Subsidio</t>
  </si>
  <si>
    <t>Capacitación de Dirigentes Políticos y Sociales</t>
  </si>
  <si>
    <t>Edición de la Revista - Libro "Capacitación Política"</t>
  </si>
  <si>
    <t>( 30 - 325 - 17 ) Cooperación, Asistencia Técnica y Capacitación a Municipios</t>
  </si>
  <si>
    <t>UE: Secretaría de Asuntos Municipales</t>
  </si>
  <si>
    <t>Fortalecimiento del Rol de los Municipios como Catalizador de Procesos de Desarrollo Local</t>
  </si>
  <si>
    <t>Realización de Estudios de Pre-Inversión</t>
  </si>
  <si>
    <t>Estudio Específico Finalizado</t>
  </si>
  <si>
    <t>Estudio General Finalizado</t>
  </si>
  <si>
    <t>( 30 - 325 - 25 ) Fortalecimiento de las Relaciones con la Comunidad</t>
  </si>
  <si>
    <t>UE: Secretaría de Asuntos Políticos</t>
  </si>
  <si>
    <t>Asistencia Técnica y Capacitación</t>
  </si>
  <si>
    <t>Fortalecimiento Institucional y Promoción de la Participación Ciudadana</t>
  </si>
  <si>
    <t>( 30 - 325 - 26 ) Conservación y Custodia de los Documentos de la Nación</t>
  </si>
  <si>
    <t>1.8</t>
  </si>
  <si>
    <t>Asistencia Técnica Archivística</t>
  </si>
  <si>
    <t>Organismo Asesorado</t>
  </si>
  <si>
    <t>Digitalización de Documentos</t>
  </si>
  <si>
    <t>Folio Digitalizado</t>
  </si>
  <si>
    <t>Digitalización y Catalogación del Acervo Fotográfico</t>
  </si>
  <si>
    <t>Fotografía</t>
  </si>
  <si>
    <t>Digitalización de Archivos Audiovisuales</t>
  </si>
  <si>
    <t>Hora</t>
  </si>
  <si>
    <t>( 30 - 325 - 61 ) Formulación y Ejecución de Políticas de Transporte Automotor</t>
  </si>
  <si>
    <t>4.3</t>
  </si>
  <si>
    <t>( 30 - 325 - 62 ) Formulación y Ejecución Políticas de Transporte Ferroviario</t>
  </si>
  <si>
    <t>Ejecución de Obras Civiles Ferroviarias</t>
  </si>
  <si>
    <t>Optimización de Centros de Transbordo</t>
  </si>
  <si>
    <t>Obra Habilitada</t>
  </si>
  <si>
    <t>Incorporación de Material Rodante al Sistema Ferroviario de Pasajeros</t>
  </si>
  <si>
    <t>Unidad Incorporada</t>
  </si>
  <si>
    <t>( 30 - 325 - 91 ) Formulación y Conducción de Políticas Portuarias y de Vías Navegables</t>
  </si>
  <si>
    <t>UE: Subsecretaría de Puertos y Vías Navegables</t>
  </si>
  <si>
    <t>Dragado de las Vías Fluviales</t>
  </si>
  <si>
    <t>Metro Cúbico</t>
  </si>
  <si>
    <t>Habilitación de Puertos</t>
  </si>
  <si>
    <t>Informe Final</t>
  </si>
  <si>
    <t>Servicio de Balizamiento Fluvial</t>
  </si>
  <si>
    <t>Señal en Servicio</t>
  </si>
  <si>
    <t>( 30 - 661 ) Comisión Nacional de Regulación del Transporte</t>
  </si>
  <si>
    <t>( 30 - 661 - 37 ) Fiscalización, Regulación y Control del Servicio de Transporte Terrestre</t>
  </si>
  <si>
    <t>UE: Comisión Nacional de Regulación del Transporte</t>
  </si>
  <si>
    <t>Evaluación Psicofísica de los Conductores</t>
  </si>
  <si>
    <t>Atención de Usuarios</t>
  </si>
  <si>
    <t>Control de Inventario y Bienes Inmuebles-Carga e Interurbano de Pasajeros</t>
  </si>
  <si>
    <t>Control de Infraestructura-Carga e Interurbano de Pasajeros</t>
  </si>
  <si>
    <t>Control de Material Rodante-Carga e Interurbano de Pasajeros</t>
  </si>
  <si>
    <t>Control de Prácticas Operativas-Carga e Interurbano de Pasajeros</t>
  </si>
  <si>
    <t>Control de Infraestructura-Servicio Metropolitano</t>
  </si>
  <si>
    <t>Control de Material Rodante-Servicio Metropolitano</t>
  </si>
  <si>
    <t>Control de Prácticas Operativas-Servicio Metropolitano</t>
  </si>
  <si>
    <t>Control de Señalamiento, Energía Eléctrica y Comunicaciones-Servicio Metropolitano</t>
  </si>
  <si>
    <t>Control de Señalamiento y Comunicaciones-Carga e Interurbano de Pasajeros</t>
  </si>
  <si>
    <t>Habilitación Técnica de Conductores Ferroviarios</t>
  </si>
  <si>
    <t>Habilitación</t>
  </si>
  <si>
    <t>Inspección de Cursos de Capacitación</t>
  </si>
  <si>
    <t>Control del Servicio de Seguridad Pública Adicional - Servicio Metropolitano</t>
  </si>
  <si>
    <t>Controles Varios en Estaciones - Servicio Metropolitano</t>
  </si>
  <si>
    <t>Control de Limpieza, Conservación e Iluminación Material Rodante - Servicio Metropolitano</t>
  </si>
  <si>
    <t>Control de Prestación Efectiva de Servicio Declarados - Servicios Interurbanos</t>
  </si>
  <si>
    <t>Control de Calidad y de Prestación de Servicios - Servicios Interurbano</t>
  </si>
  <si>
    <t>Control de Exámenes Psicofísicos de Conductores Ferroviarios</t>
  </si>
  <si>
    <t>Control de Higiene, Seguridad y Medio Ambiente - Servicio Metropolitano</t>
  </si>
  <si>
    <t>Control de Higiene, Seguridad y Medio Ambiente - Carga e Interurbano de Pasajeros</t>
  </si>
  <si>
    <t>Habilitación de Vehículo Automotor para el Transporte de Pasajeros</t>
  </si>
  <si>
    <t>Habilitación Otorgada</t>
  </si>
  <si>
    <t>Plano Aprobado</t>
  </si>
  <si>
    <t>Auditorías a Empresas Beneficiarias del Subsidio de Gas Oil</t>
  </si>
  <si>
    <t>Auditoría</t>
  </si>
  <si>
    <t>Control Integral de Unidades de Transporte Automotor Urbano de Pasajeros</t>
  </si>
  <si>
    <t>Control de Frecuencias Diurnas del Transporte Automotor Urbano de Pasajeros</t>
  </si>
  <si>
    <t>Relevamiento</t>
  </si>
  <si>
    <t>Control Integral de Unidades de Transporte Automotor de Oferta Libre  y Turismo de Pasajeros</t>
  </si>
  <si>
    <t>Control Integral de Unidades de Transporte Automotor de Carga</t>
  </si>
  <si>
    <t>Control Integral de Unidades de Transporte Automotor Interurbano e Internacional de Pasajeros</t>
  </si>
  <si>
    <t>Verificación de las Inversiones en Material Rodante del Servicio de Carga</t>
  </si>
  <si>
    <t>Auditoría Contable sobre Inversiones en el Servicio de Carga</t>
  </si>
  <si>
    <t>Control de Evaluación Aleatoria de Personal Operativo</t>
  </si>
  <si>
    <t>Examen</t>
  </si>
  <si>
    <t>( 30 - 664 ) Organismo Regulador del Sistema Nacional de Aeropuertos</t>
  </si>
  <si>
    <t>( 30 - 664 - 16 ) Control del Sistema Nacional de Aeropuertos</t>
  </si>
  <si>
    <t>UE: Organismo Regulador del Sistema Nacional de Aeropuertos</t>
  </si>
  <si>
    <t>Control de Seguridad en Aeropuertos</t>
  </si>
  <si>
    <t>Control Contratos Concesiones</t>
  </si>
  <si>
    <t>( 30 - 669 ) Administración Nacional de Aviación Civil</t>
  </si>
  <si>
    <t>( 30 - 669 - 16 ) Regulación, Fiscalización  y Administración de la Aviación Civil</t>
  </si>
  <si>
    <t>Habilitación de Aeronaves y Talleres</t>
  </si>
  <si>
    <t>Licencias y Habilitaciones al Personal Aeronavegante</t>
  </si>
  <si>
    <t>Habilitación de Aeródromos Públicos y Privados</t>
  </si>
  <si>
    <t>Capacitación al Personal Operativo en Aeropuertos y Aeródromos</t>
  </si>
  <si>
    <t>Técnico Capacitado</t>
  </si>
  <si>
    <t>Publicaciones de Uso Aeronáutico</t>
  </si>
  <si>
    <t>Inspecciones de Bases Aéreas</t>
  </si>
  <si>
    <t>Inspecciones de Rutas Aéreas</t>
  </si>
  <si>
    <t>Inspecciones Técnico Administrativas al Personal Tripulante</t>
  </si>
  <si>
    <t>Capacitación en Gestión de Tránsito Aéreo</t>
  </si>
  <si>
    <t>Egresado</t>
  </si>
  <si>
    <t xml:space="preserve"> TOTAL PROGRAMAS BAJO SEGUIMIENTO DE MINISTERIO DEL INTERIOR Y TRANSPORTE</t>
  </si>
  <si>
    <t>( 35 ) Ministerio de Relaciones Exteriores y Culto</t>
  </si>
  <si>
    <t>( 35 - 307 ) Ministerio de Relaciones Exteriores y Culto</t>
  </si>
  <si>
    <t>( 35 - 307 - 16 ) Acciones Diplomáticas de Política Exterior</t>
  </si>
  <si>
    <t>1.4</t>
  </si>
  <si>
    <t>UE: Secretaría de Relaciones Exteriores</t>
  </si>
  <si>
    <t>Representación Diplomática en el Exterior</t>
  </si>
  <si>
    <t>Embajada Argentina</t>
  </si>
  <si>
    <t>Fijación del Límite de la Plataforma Continental Argentina</t>
  </si>
  <si>
    <t>Documento Gráfico</t>
  </si>
  <si>
    <t>Demarcación de Límites Internacionales</t>
  </si>
  <si>
    <t>Campaña</t>
  </si>
  <si>
    <t>Representación Consular en el Exterior</t>
  </si>
  <si>
    <t>Oficina Consular</t>
  </si>
  <si>
    <t>Misión Ante Organismos Internacionales</t>
  </si>
  <si>
    <t>Representación</t>
  </si>
  <si>
    <t>Actuación Consular</t>
  </si>
  <si>
    <t>Intervención</t>
  </si>
  <si>
    <t>Promoción de la Cultura Argentina en el Exterior</t>
  </si>
  <si>
    <t>Evento</t>
  </si>
  <si>
    <t>( 35 - 307 - 17 ) Registro y Sostenimiento de Cultos</t>
  </si>
  <si>
    <t>UE: Secretaría de Culto</t>
  </si>
  <si>
    <t>Asistencia Financiera Culto Católico</t>
  </si>
  <si>
    <t>Arzobispo/Obispo</t>
  </si>
  <si>
    <t>Seminarista</t>
  </si>
  <si>
    <t>Sacerdote</t>
  </si>
  <si>
    <t>( 35 - 307 - 19 ) Mantenimiento y Promoción de las Relaciones Económicas Internacionales</t>
  </si>
  <si>
    <t>UE: Secretaría Relaciones Económicas Internacionales</t>
  </si>
  <si>
    <t>Organización de Eventos para la Promoción Comercial Externa</t>
  </si>
  <si>
    <t>Empresa Participante</t>
  </si>
  <si>
    <t>Otros Eventos de Promoción Comercial y/o Marca País</t>
  </si>
  <si>
    <t>Capacitación para la Promoción Comercial en el Exterior</t>
  </si>
  <si>
    <t>Participación en Reuniones Bilaterales y Multilaterales de Negociación Económica y Comercial Externa</t>
  </si>
  <si>
    <t>Reunión</t>
  </si>
  <si>
    <t>Coordinación de Consorcios de Exportación PyMes</t>
  </si>
  <si>
    <t>Consorcio</t>
  </si>
  <si>
    <t>Asesoramiento a Inversores</t>
  </si>
  <si>
    <t>Proyecto Asesorado</t>
  </si>
  <si>
    <t>Misiones al Exterior de Promoción de Inversiones</t>
  </si>
  <si>
    <t>Misión</t>
  </si>
  <si>
    <t>Actuación Comercial</t>
  </si>
  <si>
    <t>Vinculación con Inversores para Financiación de Proyectos de Inversión</t>
  </si>
  <si>
    <t>Enlace Realizado</t>
  </si>
  <si>
    <t>Organización de la Participación Argentina en Ferias Internacionales (Con Stand)</t>
  </si>
  <si>
    <t>Feria</t>
  </si>
  <si>
    <t>Organización de Misiones Comerciales Sectoriales o Multisectoriales en el Exterior</t>
  </si>
  <si>
    <t>( 35 - 307 - 20 ) Desarrollo del Plan Antártico</t>
  </si>
  <si>
    <t>3.5</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</si>
  <si>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</si>
  <si>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</si>
  <si>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</si>
  <si>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</si>
  <si>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</si>
  <si>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</si>
  <si>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Secretaría de Coordinación y Cooperación Internacional</t>
  </si>
  <si>
    <t>Impulso a la Cooperación Internacional</t>
  </si>
  <si>
    <t>Proyecto</t>
  </si>
  <si>
    <t>( 35 - 307 - 23 ) Acciones Diplomáticas para la Promoción del Reclamo Argentino de Reconocimiento de la Soberanía Nacional de las Islas Malvinas</t>
  </si>
  <si>
    <t>UE: Secretaría de Asuntos Relativos a las Islas Malvinas e Islas del Atlántico Sur</t>
  </si>
  <si>
    <t>Documento Aprobado</t>
  </si>
  <si>
    <t>Recopilación y Organización de Antecedentes sobre la Cuestión Malvinas</t>
  </si>
  <si>
    <t>Proyecto de Investigación</t>
  </si>
  <si>
    <t>Documento Organizado/Recopilado</t>
  </si>
  <si>
    <t>Promoción de la Posición Argentina para el Logro de Apoyo a Nivel Bilateral</t>
  </si>
  <si>
    <t>Elaboración de Material Audiovisual e Impreso sobre la Cuestión Malvinas</t>
  </si>
  <si>
    <t>Producción</t>
  </si>
  <si>
    <t>Organización de Seminarios y Talleres Temáticos</t>
  </si>
  <si>
    <t>Presentación de requerimientos para la rectificación de documentos inherentes a las Islas Malvinas</t>
  </si>
  <si>
    <t xml:space="preserve"> TOTAL PROGRAMAS BAJO SEGUIMIENTO DE MINISTERIO DE RELACIONES EXTERIORES Y CULTO</t>
  </si>
  <si>
    <t>( 40 ) Ministerio de Justicia y Derechos Humanos</t>
  </si>
  <si>
    <t>( 40 - 202 ) Instituto Nacional contra la Discriminación, la Xenofobia y el Racismo</t>
  </si>
  <si>
    <t>( 40 - 202 - 16 ) Acciones contra la Discriminación, la Xenofobia y el Racismo</t>
  </si>
  <si>
    <t>Divulgación de Valores Antidiscriminación</t>
  </si>
  <si>
    <t>Pronunciamiento sobre Casos de Discriminación</t>
  </si>
  <si>
    <t>Asesoramiento a Personas Discriminadas</t>
  </si>
  <si>
    <t>Persona Asesorada</t>
  </si>
  <si>
    <t>Atención de Denuncias</t>
  </si>
  <si>
    <t>Denuncia</t>
  </si>
  <si>
    <t>( 40 - 331 ) Servicio Penitenciario Federal</t>
  </si>
  <si>
    <t>( 40 - 331 - 16 ) Seguridad y Rehabilitación del Interno</t>
  </si>
  <si>
    <t>2.3</t>
  </si>
  <si>
    <t>UE: Dirección General del Régimen Correccional</t>
  </si>
  <si>
    <t>Custodia y Guarda de Procesados</t>
  </si>
  <si>
    <t>Procesado</t>
  </si>
  <si>
    <t>Custodia y Readaptación Social de Condenados</t>
  </si>
  <si>
    <t>Condenado</t>
  </si>
  <si>
    <t>Atención de Condenados en Período de Prueba</t>
  </si>
  <si>
    <t>( 40 - 331 - 17 ) Pagos a Retirados y Pensionados</t>
  </si>
  <si>
    <t>UE: Dirección de Retiros y Pensiones</t>
  </si>
  <si>
    <t>Atención de Retiros</t>
  </si>
  <si>
    <t>Retirado</t>
  </si>
  <si>
    <t>( 40 - 331 - 25 ) Formación y Capacitación</t>
  </si>
  <si>
    <t>Formación de Oficiales</t>
  </si>
  <si>
    <t>Formación de Suboficiales</t>
  </si>
  <si>
    <t>Capacitación de Oficiales</t>
  </si>
  <si>
    <t>Oficial Capacitado</t>
  </si>
  <si>
    <t>( 40 - 332 ) Ministerio de Justicia y Derechos Humanos</t>
  </si>
  <si>
    <t>( 40 - 332 - 23 ) Asistencia Jurídica y Relaciones con el Poder Judicial</t>
  </si>
  <si>
    <t>UE: Secretaría de Justicia</t>
  </si>
  <si>
    <t>Mediación Penitenciaria</t>
  </si>
  <si>
    <t>Curso de Mediación</t>
  </si>
  <si>
    <t>Seminario Taller para Mediadores</t>
  </si>
  <si>
    <t>Certificación de Firma</t>
  </si>
  <si>
    <t>Acta Certificada</t>
  </si>
  <si>
    <t>Ejecución de Multas</t>
  </si>
  <si>
    <t>Procedimiento Iniciado</t>
  </si>
  <si>
    <t>( 40 - 332 - 26 ) Promoción y Defensa de los Derechos Humanos</t>
  </si>
  <si>
    <t>UE: Secretaría de Derechos Humanos</t>
  </si>
  <si>
    <t>Otorgamiento de Indemnizaciones por Sustitución de Identidad</t>
  </si>
  <si>
    <t>Indemnización Otorgada</t>
  </si>
  <si>
    <t>Otorgamiento de Indemnizaciones por Detención y/o Nacimiento en Cautiverio</t>
  </si>
  <si>
    <t>Capacitación en Derechos Humanos</t>
  </si>
  <si>
    <t>Evaluación de Casos de Identidad Dudosa</t>
  </si>
  <si>
    <t>Caso Evaluado</t>
  </si>
  <si>
    <t>Investigación de Datos Familiares para el Banco Nacional de Datos Genéticos</t>
  </si>
  <si>
    <t>Querellas en Juicios por Crímenes de Lesa Humanidad</t>
  </si>
  <si>
    <t>Querella Presentada</t>
  </si>
  <si>
    <t>( 40 - 332 - 27 ) Controles Anticorrupción</t>
  </si>
  <si>
    <t>1.3</t>
  </si>
  <si>
    <t>UE: Oficina Anticorrupción</t>
  </si>
  <si>
    <t>Resolución de Casos por Conflicto de Intereses</t>
  </si>
  <si>
    <t>Caso Resuelto</t>
  </si>
  <si>
    <t>Evaluación de Denuncias por Casos de Corrupción</t>
  </si>
  <si>
    <t>Denuncia Evaluada</t>
  </si>
  <si>
    <t>Derivación de Casos a la Justicia</t>
  </si>
  <si>
    <t>Caso Derivado</t>
  </si>
  <si>
    <t>Intervención en Juicios por Presuntos Delitos de Corrupción</t>
  </si>
  <si>
    <t>Juicio</t>
  </si>
  <si>
    <t>Control de DDJJ Funcionarios</t>
  </si>
  <si>
    <t>Declaración Jurada</t>
  </si>
  <si>
    <t>( 40 - 334 ) Ente de Cooperación Técnica y Financiera del Servicio Penitenciario Federal</t>
  </si>
  <si>
    <t>( 40 - 334 - 24 ) Cooperación Técnica y Financiera para la Laborterapia de Internos</t>
  </si>
  <si>
    <t>Impulso a la Laborterapia en Unidades Penitenciarias</t>
  </si>
  <si>
    <t>Interno Trabajador</t>
  </si>
  <si>
    <t>( 40 - 670 - 37 ) Prevención del Lavado de Activos</t>
  </si>
  <si>
    <t>UE: Unidad de Información Financiera (UIF)</t>
  </si>
  <si>
    <t>Intervención en el Ámbito Judicial</t>
  </si>
  <si>
    <t>Colaboración Judicial</t>
  </si>
  <si>
    <t>Querella Activa</t>
  </si>
  <si>
    <t>Capacitación a Sujetos Obligados</t>
  </si>
  <si>
    <t>Asistente</t>
  </si>
  <si>
    <t>Representación Nacional ante Organismos Internacionales</t>
  </si>
  <si>
    <t>Participante en Evento Internacional</t>
  </si>
  <si>
    <t>Análisis de Operaciones Sospechosas</t>
  </si>
  <si>
    <t>Reporte Resuelto</t>
  </si>
  <si>
    <t xml:space="preserve"> TOTAL PROGRAMAS BAJO SEGUIMIENTO DE MINISTERIO DE JUSTICIA Y DERECHOS HUMANOS</t>
  </si>
  <si>
    <t>( 41 ) Ministerio de Seguridad</t>
  </si>
  <si>
    <t>( 41 - 250 ) Caja de Retiros, Jubilaciones y Pensiones de la Policía Federal Argentina</t>
  </si>
  <si>
    <t>( 41 - 250 - 18 ) Administración de Beneficios Previsionales</t>
  </si>
  <si>
    <t>UE: Caja de Retiros, Jubilaciones y Pensiones de la Policía Federal</t>
  </si>
  <si>
    <t>( 41 - 326 ) Policía Federal Argentina</t>
  </si>
  <si>
    <t>( 41 - 326 - 22 ) Asistencia Sanitaria de la Policía Federal Argentina</t>
  </si>
  <si>
    <t>UE: Dirección General de Sanidad Policial</t>
  </si>
  <si>
    <t>Atención de Pacientes Internados</t>
  </si>
  <si>
    <t>Egreso</t>
  </si>
  <si>
    <t>Atención Consultas Externas Complejo Médico</t>
  </si>
  <si>
    <t>Atención Consultas por Unidad de Emergencia</t>
  </si>
  <si>
    <t>Atención en Consultorios Zonales de todo el País</t>
  </si>
  <si>
    <t>Cobertura del Personal Policial y Familia</t>
  </si>
  <si>
    <t>( 41 - 326 - 23 ) Formación y Capacitación de la Policía Federal Argentina</t>
  </si>
  <si>
    <t>Cursante</t>
  </si>
  <si>
    <t>( 41 - 326 - 28 ) Seguridad Federal</t>
  </si>
  <si>
    <t>UE: Jefatura de la Policía Federal Argentina</t>
  </si>
  <si>
    <t>Cumplimiento de Mandatos Judiciales</t>
  </si>
  <si>
    <t>Oficio Cumplido</t>
  </si>
  <si>
    <t>Presencia Policial en Terminales Ferroviarias y de Ómnibus</t>
  </si>
  <si>
    <t>Parada Cubierta/Día</t>
  </si>
  <si>
    <t>Intervención Policial en Jurisdicción Federal</t>
  </si>
  <si>
    <t>Intervención Policial</t>
  </si>
  <si>
    <t>( 41 - 326 - 29 ) Seguridad Metropolitana</t>
  </si>
  <si>
    <t>Verificación Automotores</t>
  </si>
  <si>
    <t>Detección de Infracciones al Código de Convivencia</t>
  </si>
  <si>
    <t>Infracción Comprobada</t>
  </si>
  <si>
    <t>Presencia en Calle</t>
  </si>
  <si>
    <t>Kilómetro Patrullado/Día</t>
  </si>
  <si>
    <t>Puesto de Control Vehicular/Día</t>
  </si>
  <si>
    <t>Intervención Policial en el Área Metropolitana</t>
  </si>
  <si>
    <t>( 41 - 326 - 30 ) Servicio de Bomberos</t>
  </si>
  <si>
    <t>UE: Superintendencia Federal de Bomberos</t>
  </si>
  <si>
    <t>Intervención de Bomberos en Siniestro</t>
  </si>
  <si>
    <t>Intervención en Siniestro</t>
  </si>
  <si>
    <t>Informe Técnico de Seguridad Contra Incendio</t>
  </si>
  <si>
    <t>( 41 - 343 ) Ministerio de Seguridad</t>
  </si>
  <si>
    <t>( 41 - 343 - 41 ) Políticas de Seguridad, Participación Ciudadana, Territorial, Investigación del Delito Organizado y Lucha contra el Narcotráfico</t>
  </si>
  <si>
    <t>UE: Secretaría de Seguridad</t>
  </si>
  <si>
    <t>Fiscalización  de Seguridad en Espectáculos Futbolísticos</t>
  </si>
  <si>
    <t>Partido Fiscalizado</t>
  </si>
  <si>
    <t>Campaña Pública en Materia de Violencia y Delito</t>
  </si>
  <si>
    <t>Campaña Ejecutada</t>
  </si>
  <si>
    <t>Fiscalización de Local de Autopartes</t>
  </si>
  <si>
    <t>Local Fiscalizado</t>
  </si>
  <si>
    <t>Compactación de Vehículos (PRO.NA.COM.)</t>
  </si>
  <si>
    <t>Vehículo Compactado</t>
  </si>
  <si>
    <t>Acciones de Prevención Social</t>
  </si>
  <si>
    <t>Mesa Barrial en Funcionamiento</t>
  </si>
  <si>
    <t>Persona en Planes Locales de Prevención Social</t>
  </si>
  <si>
    <t>Participación Comunitaria en Seguridad</t>
  </si>
  <si>
    <t>Evento/Jornada</t>
  </si>
  <si>
    <t>Inspección Técnica Evaluadora de Estadios Futbolísticos</t>
  </si>
  <si>
    <t>Asistencia Técnica y Financiera para la Planificación y Gestión Local de la Seguridad Ciudadana</t>
  </si>
  <si>
    <t>( 41 - 343 - 42 ) Acciones de Cooperación con los Poderes Judiciales, Ministerios Públicos y Legislaturas</t>
  </si>
  <si>
    <t>UE: Secretaría de Cooperación con los Poderes Judiciales, Ministerios Públicos y Legislaturas</t>
  </si>
  <si>
    <t>Atención Llamadas 0800MINSEG</t>
  </si>
  <si>
    <t>Demanda Atendida</t>
  </si>
  <si>
    <t>Publicación Guía de Recursos de las Fuerzas para Operadores Judiciales</t>
  </si>
  <si>
    <t>Ejemplar Publicado</t>
  </si>
  <si>
    <t>Traslado por Requerimiento Judicial Nacional por Adicciones y/o Salud Mental</t>
  </si>
  <si>
    <t>Traslado Realizado</t>
  </si>
  <si>
    <t>Capacitación sobre Cooperación e Intercambio de Información en Materia de Seguridad Nacional</t>
  </si>
  <si>
    <t>( 41 - 343 - 43 ) Acciones de Protección Civil y Prevención de Emergencias</t>
  </si>
  <si>
    <t>Asistencia Financiera a Cuerpo de Bomberos</t>
  </si>
  <si>
    <t>Capacitación en Protección Civil</t>
  </si>
  <si>
    <t>( 41 - 343 - 44 ) Acciones de Formación y Capacitación</t>
  </si>
  <si>
    <t>UE: Subsecretaría de Planeamiento y Formación</t>
  </si>
  <si>
    <t>Otorgamiento de Becas de Posgrado</t>
  </si>
  <si>
    <t>Beca Otorgada</t>
  </si>
  <si>
    <t>Publicación Cuaderno sobre Seguridad</t>
  </si>
  <si>
    <t>Capacitación en Seguridad Ciudadana</t>
  </si>
  <si>
    <t>Curso Realizado</t>
  </si>
  <si>
    <t>Capacitación para Cuerpos Policiales Provinciales</t>
  </si>
  <si>
    <t>Agente</t>
  </si>
  <si>
    <t>Capacitación del Personal de Centros de Monitoreo de la Policía Federal Argentina</t>
  </si>
  <si>
    <t>Capacitación Profesional de Personal de Comisarías</t>
  </si>
  <si>
    <t>Asistencia Técnica para la Formación del Destacamento de Prevención Barrial de Gendarmería Nacional y Capacitación de Efectivos</t>
  </si>
  <si>
    <t>Instituto</t>
  </si>
  <si>
    <t>Asistencia Técnica a Institutos Provinciales de Formación Policial</t>
  </si>
  <si>
    <t>Provincia</t>
  </si>
  <si>
    <t>Menor cantidad de cápitas que las previstas.</t>
  </si>
  <si>
    <t>La medición no puede ser estimada con precisión debido a que queda supeditada a la salud de los afiliados y sus familiares. Asimismo se priorizó la atención ambulatorio de pacientes vulnerables a enfermedades hospitalarias.</t>
  </si>
  <si>
    <t>Mayor cantidad de consultas por parte de los afiliados en los nuevos consultorios externos ubicados en distintas dependencias del Departamento Central de Policía.</t>
  </si>
  <si>
    <t>La medición no puede ser estimada con precisión debido a que queda supeditada a la salud de los afiliados y sus familiares.</t>
  </si>
  <si>
    <t>Incremento de la cantidad de personal que ingresa a la Institución, como así también altas en los grupos familiares.</t>
  </si>
  <si>
    <t>La realización de oficios obedece a los requerimientos emitidos por los Juzgados Interventores en las distintas causas judiciales, los cuales resultaron inferiores a las previsiones realizadas por parte del organismo.</t>
  </si>
  <si>
    <t>Disminución de infracciones al Código de Convivencia debido  al aumento en la asimilación de las pautas de comportamiento tendientes a la convivencia pacífica por parte de los ciudadanos.</t>
  </si>
  <si>
    <t>Mayor aprovechamiento del personal disponible para la cobertura de los distintos objetivos.</t>
  </si>
  <si>
    <t>La creación de las dependencias "División Protección Federal Motorizada" y "División Unidad Federal de Tránsito" y el consecuente incremento del parque de motovehículos.</t>
  </si>
  <si>
    <t>Los informes realizados quedan supeditados a la cantidad de requerimientos efectuados para la renovación de habilitaciones de los distintos locales, como así también de aquellos que la solicitan al momento de iniciar su actividad.</t>
  </si>
  <si>
    <t>Incremento en la demanda.</t>
  </si>
  <si>
    <t>Finalización de trabajos pendientes de períodos anteriores.</t>
  </si>
  <si>
    <t>Menor demanda de la Dirección Glin - Legistava. Inconvenientes con la Red Glin central.</t>
  </si>
  <si>
    <t>Mayor demanda de participantes a talleres que se dictan en el espacio cultural de la Biblioteca del Congreso de la Nación.</t>
  </si>
  <si>
    <t>Atado a la demanda externa al organismo.</t>
  </si>
  <si>
    <t>Aumento de personal e incidencia climática.</t>
  </si>
  <si>
    <t>Incidencia climática.</t>
  </si>
  <si>
    <t>Mayor caudal de llamadas telefónicas atendidas en el Centro de Denuncias de la Sede Central.</t>
  </si>
  <si>
    <t>Puesta en funcionamiento de la Delegación Cuyo en la provincia de Mendoza.</t>
  </si>
  <si>
    <t>Alto acatamiento de las audiencias como consecuencia de los programas de capacitación.</t>
  </si>
  <si>
    <t>Apertura pendiente de la Embajada en Belice.</t>
  </si>
  <si>
    <t>Menos designaciones de las previstas, amén de las que se encuentras en trámite y de haberse producido el fallecimiento de beneficiarios en el caso de la asignación prevista por la Ley N° 21.540.</t>
  </si>
  <si>
    <t>Menor participación de las empresas debido a la situación económica internacional.</t>
  </si>
  <si>
    <t>Mayor interés de las empresas.</t>
  </si>
  <si>
    <t>Priorización de recursos presupuestarios y cambios en la coyuntura internacional.</t>
  </si>
  <si>
    <t>Conflictos internos y cuestiones sanitarias en países a visitar.</t>
  </si>
  <si>
    <t>Variación producto de las altas y bajas del ejercicio.</t>
  </si>
  <si>
    <t>Disminución  de la cantidad de internos en condiciones de acceder al período de prueba.</t>
  </si>
  <si>
    <t>Incremento del número de beneficiarios con derecho a pensión, ante el fallecimiento del titular retirado.</t>
  </si>
  <si>
    <t>Disminución de agentes que han optado por el retiro voluntario en el trimestre.</t>
  </si>
  <si>
    <t>Baja en el número de mediaciones con respecto de lo programado.</t>
  </si>
  <si>
    <t>Demoras en el área jurídica del Ministerio de Justicia y Derechos Humanos.</t>
  </si>
  <si>
    <t>Aumento en las presentaciones debido al impacto del caso Guido Montoya Carlotto.</t>
  </si>
  <si>
    <t>Atado a la demanda externa al organismo, denuncias realizadas por la ciudadanía u otros organismos públicos.</t>
  </si>
  <si>
    <t>Al momento de presupuestar las Metas para el año 2015 no se tenía certeza cuál sería el grado de dificultad para el control de las nuevas DD.JJ. presentadas, a partir de los cambios introducidos por la Agencia Federal de Ingresos Públicos. Por otra parte, se dio un incremento en el personal.</t>
  </si>
  <si>
    <t>Se postergo una de las capacitaciones programadas.</t>
  </si>
  <si>
    <t>Necesidad de la UIF de participar en reuniones no previstas.</t>
  </si>
  <si>
    <t>Mayor presentación de Empresas solicitando su inclusión en el Programa de Recuperación Productiva.</t>
  </si>
  <si>
    <t>Disminución en la cantidad de participantes de Programas de Empleo que optan por presentar y gestionar proyectos de autoempleo.</t>
  </si>
  <si>
    <t>Mejora en los circuitos de evaluación y aprobación de los Proyectos de Inserción Laboral.</t>
  </si>
  <si>
    <t>Desvinculación del Seguro de Capacitación y Empleo de personas que incumplen los requisitos de permanencia.</t>
  </si>
  <si>
    <t>Demoras registradas en el inicio de los cursos por demoras en las transferencias a Instituciones de Formación Profesional.</t>
  </si>
  <si>
    <t>Demoras registradas en las transferencias a Instituciones de Formación Profesional.</t>
  </si>
  <si>
    <t>Registración en la carga de la información del año 2014 por parte de los Ministerios de Educación Provinciales.</t>
  </si>
  <si>
    <t>Suscripción de nuevos convenios con Organizaciones Sociales, incrementando la oferta formativa dirigida a trabajadores desocupados.</t>
  </si>
  <si>
    <t>Demoras en las transferencias por los nuevos convenios con Municipios.</t>
  </si>
  <si>
    <t>Demoras en la notificación por parte de los Sistemas Educativos Provinciales de la cantidad de jóvenes que asisten en el 2015 a la escuela como prestación de terminalidad educativa, lo cual implica que participantes del Programa Jóvenes con Más y Mejor Trabajo no perciban prestación dineraria alguna.</t>
  </si>
  <si>
    <t>Protocolos pendientes de firma al cierre del trimestre anterior.</t>
  </si>
  <si>
    <t>Mayor demanda de la prevista en el Programa de Respaldo a los Estudiantes Argentinos (PROGRESAR).</t>
  </si>
  <si>
    <t>Mayor demanda de la prevista por la implementación Programa de Respaldo a los Estudiantes Argentinos (PROGRESAR).</t>
  </si>
  <si>
    <t>Reducción de RRHH.</t>
  </si>
  <si>
    <t>Incorporación de RRHH.</t>
  </si>
  <si>
    <t>Se incrementó la cantidad de instituciones universitarias privadas provisorias y se firmaron nuevos convenios de reconocimiento mutuo de títulos de grado universitario con los países.</t>
  </si>
  <si>
    <t>La ejecución de la meta depende de la cantidad de solicitudes de reconocimiento de títulos universitarios que presentan las Instituciones Universitarias en el Ministerio de Educación y en la CONEAU.</t>
  </si>
  <si>
    <t>Adecuación del cronograma de la producción de los materiales.</t>
  </si>
  <si>
    <t>Se priorizó esta iniciativa, adelantando la distribución de aulas digitales móviles.</t>
  </si>
  <si>
    <t>Adecuación del cronograma de trabajo.</t>
  </si>
  <si>
    <t>Retraso en la producción de materiales para capacitación por cuestiones operativas.</t>
  </si>
  <si>
    <t>Demoras en la recepción de la documentación retrasaron el proceso de pago.</t>
  </si>
  <si>
    <t>Demoras administrativas en el proceso de pago.</t>
  </si>
  <si>
    <t>Culminación de tareas pendientes del ejercicio 2014.</t>
  </si>
  <si>
    <t>Menor solicitud de realización de jornadas por parte de las instituciones.</t>
  </si>
  <si>
    <t>Demoras en la generación de tarjetas que permitirán efectivizar el otorgamiento del aporte.</t>
  </si>
  <si>
    <t>Adecuación del cronograma de tareas.</t>
  </si>
  <si>
    <t>Demoras en la recepción y análisis de la documentación necesaria para hacer efectivas las transferencias.</t>
  </si>
  <si>
    <t>Demoras en los procesos de compra.</t>
  </si>
  <si>
    <t>Reducción de prestaciones. Información parcial, falta considerar datos estadísticos del mes de marzo.</t>
  </si>
  <si>
    <t>Mayor nivel de contratación y avance de obras, conjuntamente con mayores transferencias hacia obras en municipios, principalmente para la construcción de playones deportivos.  La cantidad de obras contratadas o en ejecución con financiamiento del  Tesoro Nacional resultó de 680 obras al cierre del primer trimestre.</t>
  </si>
  <si>
    <t>Incremento del valor promedio del aula equipada.</t>
  </si>
  <si>
    <t>Se adelantaron acciones previstas para el segundo trimestre.</t>
  </si>
  <si>
    <t>Atraso de las universidades en enviar las solicitudes de pedido de becas.</t>
  </si>
  <si>
    <t>Intensidad variable que hace el público del uso de herramientas de Web 2.0 Red Social www.scribd.com. En ella se colocan textos completos de bibliografía producida por la Administración de Parques Nacionales .</t>
  </si>
  <si>
    <t>Incremento en la solicitudes de permisos por parte de los investigadores.</t>
  </si>
  <si>
    <t>Las variables no pueden ser controlas por la APN ya que son hechos puramente aleatorios.</t>
  </si>
  <si>
    <t>Se adelantó la realización de un evento previsto para el segundo trimestre.</t>
  </si>
  <si>
    <t>El Programa Federal de Turismo Social depende de la demanda turistas en aquellos establecimientos que presentan tarifas reducidas establecida por el Ministerio de Turismo.</t>
  </si>
  <si>
    <t>Adecuación del cronograma del torneo de primera división de fútbol.</t>
  </si>
  <si>
    <t>Implementación de nuevos  procedimientos, tendientes a maximizar la capacidad operativa del sector.</t>
  </si>
  <si>
    <t>Se volvió a inspeccionar el estadio del Club San Lorenzo de Almagro, para verificar la realización de las adecuaciones solicitadas para garantizar el normal funcionamiento del estadio.</t>
  </si>
  <si>
    <t>Menor realización efectiva de llamadas por parte de la ciudadanía,  pudo ser consecuencia de una disminución de la pauta publicitaria destinada a la campaña.</t>
  </si>
  <si>
    <t xml:space="preserve"> Mayor difusión de la unidad de traslado y  constante interacción, comunicación y coordinación con los diferentes juzgados intervinientes.</t>
  </si>
  <si>
    <t>Incorporación de nuevos ejes temáticos en las capacitaciones motivaron la adecuación del cronograma de actividades.</t>
  </si>
  <si>
    <t>Asistencia Técnica a Centros de Formación e Institutos Universitarios de las Fuerzas Policiales y de Seguridad para Adecuación Curricular</t>
  </si>
  <si>
    <t>Mayores solicitudes de los institutos.</t>
  </si>
  <si>
    <t>Medición incorporada durante el trimestre, se reprograma a partir del segundo trimestre.</t>
  </si>
  <si>
    <t>Reprogramación operativa por parte de las Naciones Unidas en diferentes áreas de misión.</t>
  </si>
  <si>
    <t>Menor cantidad de requerimientos periciales efectuados por parte de la Justicia.</t>
  </si>
  <si>
    <t>Menor tránsito de vehículos por los pasos internacionales donde la fuerza cumple funciones, básicamente debido a las restricciones comerciales con los países limítrofes.</t>
  </si>
  <si>
    <t>Menor tránsito de transporte internacional terrestre, debido a las restricciones comerciales con otros países fronterizos que se impusieron.</t>
  </si>
  <si>
    <t>Empleo intensivo de los medios en tareas específicas de control y seguridad en zonas de frontera, para ello se tuvieron en cuenta la incorporación de nuevas promociones de Gendarmes a la Fuerza Efectiva y los medios provistos a las unidades de frontera y su utilización en actividades de patrullaje.</t>
  </si>
  <si>
    <t>Asignación intensiva de nuevo personal y medios en cada tarea operativa ejecutada (control y patrullaje de seguridad) en zonas de fronteras.</t>
  </si>
  <si>
    <t>Fluctuación de la magnitud de operaciones de compra/ venta de vehículos particulares.</t>
  </si>
  <si>
    <t>Falta de requerimiento de transporte de material critico.</t>
  </si>
  <si>
    <t>Cuestiones netamente operativas.</t>
  </si>
  <si>
    <t>El Operativo de Seguridad Ciudadana Escudo Norte requirió un incremento en las horas de navegación de las patrullas fluviales.</t>
  </si>
  <si>
    <t>Demoras en la plena implementación del Plan de Salvamento que se lleva a cabo por cada Buque/Embarcación a reflotar/extraer.</t>
  </si>
  <si>
    <t>Intensificación de controles que se incorporaron con el Operativo Escudo Norte y reducción del tráfico vecinal fronterizo.</t>
  </si>
  <si>
    <t>Mayor patrullaje preventivo.</t>
  </si>
  <si>
    <t>Ajustes en  la planificación operativa oportunamente prevista.</t>
  </si>
  <si>
    <t>Incremento de las intervenciones realizadas por el Servicio de Seguridad en el Marco de Operativo Estaciones Seguras (Convenio entre el Ministerio del Interior y Transporte y el Servicio de Policía Adicional en Estaciones del Ferrocarril General Roca y Tren de la Costa)  y la implementación del Operativo de Seguridad Costa Atlántica (Estación Ferro-Automotora de la Ciudad de Mar del Plata y terminal de Ómnibus de la Ciudad de Pinamar).</t>
  </si>
  <si>
    <t>Menores retiros obligatorios y voluntarios que los previstos.</t>
  </si>
  <si>
    <t>Menor cantidad de solicitudes efectuadas por lo usuarios privados.</t>
  </si>
  <si>
    <t>Modificaciones de la planificación operativa.</t>
  </si>
  <si>
    <t>Modificaciones en la planificación operativa, vinculadas principalmente con un incremento en los Operativo Control Accesos a la Ciudad Autónoma de Buenos Aires.</t>
  </si>
  <si>
    <t>Modificaciones en la planificación operativa, vinculadas principalmente con un incremento en los Operativo Control Accesos a la Ciudad Autónoma de Buenos Aires y el Operativo Cinturón Sur.</t>
  </si>
  <si>
    <t>Disminución en la actividad náutica deportiva.</t>
  </si>
  <si>
    <t>Incremento en la demanda de las empresas interesadas en capacitar a nuevo personal o re entrenar al personal existente.</t>
  </si>
  <si>
    <t>Campana de extracción fuera de servicio en el área de preparación de líquidos.</t>
  </si>
  <si>
    <t>Equipos fuera de servicio del área de producción de comprimidos Planta Caseros.</t>
  </si>
  <si>
    <t>Egresaron 3 cursantes más de lo previsto de acuerdo al siguiente detalle: 2 más en el Curso Básico Conjunto de Inteligencia para Oficiales y 1 más en el Curso Básico Conjunto de Inteligencia para Suboficiales.</t>
  </si>
  <si>
    <t>Se trata de una actividad a demanda. No se conocen con precisión el número de alumnos de organismos públicos que asistirán a los cursos programados, el valor de la meta se obtiene en función de los valores promedios obtenidos en los años anteriores.</t>
  </si>
  <si>
    <t>Se trata de una actividad a demanda. No se conocen con precisión el número de alumnos que asistirán a los cursos programados, el valor de la meta se obtiene en función de los valores promedios obtenidos en los años anteriores.</t>
  </si>
  <si>
    <t>La descarga de archivos depende de la demanda externa que no es controlada por el organismo.</t>
  </si>
  <si>
    <t>El desvió se debe a una aceleración en el ritmo de ejecución de la obra.</t>
  </si>
  <si>
    <t>El desvío se debe a la presentación de rendiciones pendientes.</t>
  </si>
  <si>
    <t>En el marco de proyectos ejecutados no alcanzó la meta prevista.</t>
  </si>
  <si>
    <t>El reordenamiento circunstancial del recurso humano permitió afrontar una mayor demanda sobre lo estimado.</t>
  </si>
  <si>
    <t>Menor ejecución por parte de los organismos ejecutores. Los programas federales de vivienda son de carácter descentralizado.</t>
  </si>
  <si>
    <t>La diferencia entre lo propuesto y lo ejecutado, se debe a la incorporación de nuevos pacientes del Programa INCLUIR SALUD (234 pacientes).</t>
  </si>
  <si>
    <t>Distribución total de la LPN Nº 16/14 + la ampliación del 35% de la LPN Nº 50/13.</t>
  </si>
  <si>
    <t>Demoras en el circuito de información.</t>
  </si>
  <si>
    <t>El desvío positivo se debe principalmente a la incorporación de un gran número de prestaciones que brindan Cobertura Efectiva Básica (CEB) para este grupo poblacional. 
Han contribuido, en mayor medida, al desempeño y a la superación de la meta a nivel país, las provincias de Entre Ríos, Misiones, Santa Cruz , Santiago del Estero y Tucumán, las cuales mostraron tasas superiores a la meta establecida.</t>
  </si>
  <si>
    <t>El desvío se produjo principalmente porque en las actividades planificadas para febrero muchos convocados estaban de licencia.</t>
  </si>
  <si>
    <t>El desvío se basa en la reorganización del área.</t>
  </si>
  <si>
    <t>Sólo se hacen juntas médicas cuando existe disidencia entre el servicio médico laboral y el médico tratante.</t>
  </si>
  <si>
    <t>El ingreso de personal no es constante, por lo tanto la cantidad de exámenes preocupacionales varían durante el año.</t>
  </si>
  <si>
    <t>La publicación se encuentra en proceso de aprobación y publicación.</t>
  </si>
  <si>
    <t>La capacitación sobre prevención de accidentes laborales puede ser la causa del desvió en esta meta.</t>
  </si>
  <si>
    <t>La demora se debe a que la LPI 1.070 se encuentra en etapa de evaluación post calificación en la Unidad de Financiamiento Internacional-Salud. Lo que se distribuyó en este período corresponde al remanente de una licitación anterior.</t>
  </si>
  <si>
    <t>El desvío se basa en la readecuación de la fiscalización organizada para el año 2015, ya que el área cuenta con nuevos agentes destinados a tales fines.</t>
  </si>
  <si>
    <t>El desvío se basa en el cambio establecido por la OMS, al discontinuar el vencimiento de la Vacuna contra la Fiebre Amarilla en 10 años.</t>
  </si>
  <si>
    <t>El desvío se debe a la incorporación de nuevas jurisdicciones y a los pedidos extraordinarios correspondientes al período de verano.</t>
  </si>
  <si>
    <t>El desvío se debe a los pedidos extraordinarios para las campañas de verano.</t>
  </si>
  <si>
    <t>Se presentaron mayor cantidad de suspensiones que lo previsto, por efectos adversos asociados a triple terapia, con lo cual muchos pacientes suspendieron el tratamiento antes de terminar.</t>
  </si>
  <si>
    <t>Ampliación de la Compra Directa 59/14.</t>
  </si>
  <si>
    <t>Demora en entrega de LPI 862 por retraso en instalación de equipamiento y en la 2da entrega de Compra Directa 92/14 y Compra Directa 93/14 por reprogramación para adecuar abastecimiento según stock de los laboratorios efectores. Influye también la cantidad de efectores en la transición de tecnología.</t>
  </si>
  <si>
    <t>El proceso de adquisición de la LP 19/14 fue completado en un tiempo menor al esperado.</t>
  </si>
  <si>
    <t>No se capacitaron personas porque no se realizó el taller planificado.</t>
  </si>
  <si>
    <t>Variación esperada en la población asistida en el BNDO.</t>
  </si>
  <si>
    <t>Se certificaron 76 instituciones libres de humo en todo el territorio nacional.</t>
  </si>
  <si>
    <t>La demanda de capacitación fue menor a lo esperada para el primer trimestre del año.</t>
  </si>
  <si>
    <t>Ajustes de planificación.  Se hicieron efectivas las entregas Nº 132, 133, 134 del Programa Remediar.</t>
  </si>
  <si>
    <t>Se dio de baja a los beneficiarios con doble cobertura, a partir del cruce de datos en el sistema Sintys (Sistema de Identificación Nacional Tributario y Social).</t>
  </si>
  <si>
    <t>Estimación corregible en el ejercicio.</t>
  </si>
  <si>
    <t>La ejecución es informada con retraso por las provincias, por lo que se ajustará en el cierre anual.</t>
  </si>
  <si>
    <t>Se halla en proceso la información de actualización del ingreso de los participantes en la 8va cohorte.</t>
  </si>
  <si>
    <t>La diferencia se debe a que la proyección de metas físicas se efectuó en base a la ampliación de la flota de camiones sanitarios, lo cual aún no se concretó. Además, en los meses de enero y febrero hubo una disminución en las actividades.</t>
  </si>
  <si>
    <t>La diferencia se debe a la ampliación en la atención en la especialidad de odontología.</t>
  </si>
  <si>
    <t>Se incrementó el número de operativos al incorporarse el equipo, al Tren del Norte.</t>
  </si>
  <si>
    <t>Se reprogramó, se prevé incorporar dos puestos a partir de mayo de 2015.</t>
  </si>
  <si>
    <t>No se informó la realización de esta prestación.</t>
  </si>
  <si>
    <t>El aumento se debe al crecimiento y a la diversificación de la oferta formativa.</t>
  </si>
  <si>
    <t>Ante el aumento de la oferta formativa se produce un incremento en las personas capacitadas.</t>
  </si>
  <si>
    <t>Continuando con el trabajo de profundización de las acciones, es que se generó una mayor demanda de atención.</t>
  </si>
  <si>
    <t>El mayor movimiento de pacientes, genera un aumento en el promedio de asistencia.</t>
  </si>
  <si>
    <t>Debido a su edad los pacientes suelen perder su condición de autoválidos, motivando su traslado a la sala de internación a fin de recibir los cuidados requeridos para su grupo etareo y las patologías asociadas.</t>
  </si>
  <si>
    <t>El desvío es positivo debido a la mayor demanda en Buenas Prácticas de Manufactura y Certificados de Aptitud para elaborar cosméticos.</t>
  </si>
  <si>
    <t>El desvío es positivo debido a la incorporación de nuevos inspectores para fase de Buenas Prácticas de Manufactura, por lo tanto aumentó el número de inspecciones en la Dirección de Fiscalización y Gestión de Riesgo de Medicamentos. Con respecto a los cosméticos se produjo mayor demanda por parte de las empresas, del certificado de Buenas Prácticas de Manufacturas para presentar ante otras autoridades sanitarias para exportar productos. Las muestras retiradas del mercado para verificación de legitimidad y procedencia, generaron mayor número de inspecciones de fiscalización respecto a las programadas. También se incrementaron las inspecciones de Buenas Prácticas de Almacenamiento, Distribución y Transporte, Buenas Prácticas de Distribución y de Reinscripción e Inspecciones de Verificación de Legitimidad.</t>
  </si>
  <si>
    <t>El desvío es positivo debido al incremento de las solicitudes de autorizaciones sanitarias para la exportación de productos de Uso Doméstico (avisos y testimonios de exportación).</t>
  </si>
  <si>
    <t>El desvío positivo responde a la implementación del Sistema de Información Federal para la  Gestión del Control de Alimentos (SIFEGA), para el Registro Nacional de Establecimientos.</t>
  </si>
  <si>
    <t>Desvío determinado por los nudos críticos de la actividad: la detección de la muerte encefálica y la comunicación con la familia.</t>
  </si>
  <si>
    <t>Se trata de una mejora temporal durante el primer trimestre.</t>
  </si>
  <si>
    <t>Dificultades en la realización de estudios complementarios y cronificación de las patologías de los pacientes prolongando su estadía.</t>
  </si>
  <si>
    <t>Algunos centros se mantuvieron cerrados por licencia del personal.</t>
  </si>
  <si>
    <t>Cada caso atendido depende de cómo reacciona cada paciente a los tratamientos proporcionados por los profesionales del sector.</t>
  </si>
  <si>
    <t>Se produjo incremento de la demanda. La constitución de la Red Federal de Rehabilitación favorece este aumento.</t>
  </si>
  <si>
    <t>Durante un período no se contó con un vehículo para efectuar los traslados.</t>
  </si>
  <si>
    <t>El desvío positivo se debe a que mayor cantidad de alumnos cumplimentaron las exigencias académicas para obtener el título de Terapista Ocupacional y de Licenciado en Terapia Física.</t>
  </si>
  <si>
    <t>La concesión de esta franquicia impositiva se encuentra supeditada a la demanda  de los interesados en adquirir vehículos automotores bajo el régimen de la Ley Nº 19.279, modificatorias y Decreto Nº 1313/93. La mencionada demanda obedece a las leyes de mercado, la situación económica de los administrados y la intervención obligatoria de la AFIP que tiene la sustanciación del trámite.</t>
  </si>
  <si>
    <t>El desvío positivo obedece a la demanda insatisfecha por las diferentes jurisdicciones e instituciones en las que se ha descentralizado la certificación.</t>
  </si>
  <si>
    <t>Se elaboraron más normas que las previstas en razón de una mayor demanda de las mismas.</t>
  </si>
  <si>
    <t>Se produjo una cantidad mayor de consultas de usuarios y de visitas a OOSS. En ambos casos por mayor demanda de las mismas.</t>
  </si>
  <si>
    <t>Se reprogramó la apertura de delegaciones, por demoras en la localización de inmuebles para las sedes y de los tiempos de aprovisionamiento de muebles e instalaciones.</t>
  </si>
  <si>
    <t>El desvío se debe a cambios en la programación de liquidación y pago de expedientes en que están involucradas estas prestaciones.</t>
  </si>
  <si>
    <t>El desvío obedece a que no se reciben consultas en la Red Glin estación Argentina.</t>
  </si>
  <si>
    <t>Desvío debido a proceso de puesta en marcha de las actividades "Biblioteca del Congreso de la Nación va a la escuela y la escuela viene".</t>
  </si>
  <si>
    <t>Se producen por el aumento en la emisión de informes de Precios Testigo, que dependen de requerimientos externos.</t>
  </si>
  <si>
    <t>Este valor depende de la demanda de terceros, por lo tanto es factible que ocurran atrasos, en particular durante el primer trimestre del año, cuando las demandas son menores. Se espera que el atraso se corrija en los siguientes trimestres.</t>
  </si>
  <si>
    <t>En el 1º Trimestre el desvío obedece a la mayor carga administrativa a los fiscalizadores del área subjetiva para la evaluación de lo visualizado y la realización del dictamen correspondiente a cada visualización, como así también, el no haberse podido concretar la incorporación de personal asignado al área de Fiscalización.</t>
  </si>
  <si>
    <t>Debido a la variación programática de los cronogramas de exámenes finales que se desarrollan en las distintas Instituciones Adscriptas al ISER.</t>
  </si>
  <si>
    <t>El desvío corresponde a la reprogramación del Programa de Fortalecimiento a Municipios.</t>
  </si>
  <si>
    <t>El desvío corresponde a la reprogramación del Programa de Fortalecimiento a Organizaciones Sociales.</t>
  </si>
  <si>
    <t>Los convenios de cooperación firmados por la Biblioteca del Congreso de la Nación para la digitalización de archivos permiten la mejora en la meta.</t>
  </si>
  <si>
    <t>Incremento de consultas debido a cortes del suministro eléctrico.</t>
  </si>
  <si>
    <t>Incremento de reclamos por temas ambientales y cortes del suministro eléctrico.</t>
  </si>
  <si>
    <t>En el 1º Trimestre la razón por la cual se ha realizado un encuentro menos al planificado radica en la postergación del Encuentro Regional del Sector Social y Comunitario, el cual tenia fecha de realización el 18 de marzo en la ciudad de San Miguel de Tucumán, y que debió ser postergado por la emergencia hídrica sufrida en esa provincia.</t>
  </si>
  <si>
    <t>Este desvío corresponde a que el organismo fue invitado a participar  de conferencias no programadas.</t>
  </si>
  <si>
    <t>No se alcanza lo programado por falta de técnicos, vehículos, calendario hábil, etc.</t>
  </si>
  <si>
    <t>El desvío se debe a una mayor demanda.</t>
  </si>
  <si>
    <t>Aprobación de Planos de Ómnibus</t>
  </si>
  <si>
    <t>Control a Prestadores Médicos y Capacitadores del Transporte Automotor</t>
  </si>
  <si>
    <t>Control a Centros de Recepción del Personal de Conducción del Servicio Ferroviario de Área Metropolitana</t>
  </si>
  <si>
    <t>Control de Capacitación Operativa del Personal Afectado a la Circulación de Ferrocarriles el Área Metropolitana</t>
  </si>
  <si>
    <t>Exámenes a Postulantes a Conductores Ferroviarios</t>
  </si>
  <si>
    <t>Inspecciones a Servicios de Navegación Aérea</t>
  </si>
  <si>
    <t>La incorporación de países al Convenio de Supresión de Legalizaciones de Documentos Públicos Extranjeros (Apostilla de la Haya de 1961), disminuyó la intervención de documentación en la red consular y en esta Cancillería.</t>
  </si>
  <si>
    <t>Promoción y Defensa de los Derechos Argentinos en el Ámbito Multilateral</t>
  </si>
  <si>
    <t>Mantenimiento de la vigencia de la Cuestión Malvinas en el Ámbito de las Naciones Unidas</t>
  </si>
  <si>
    <t>Cursos en proceso cuya finalización se prevé durante el transcurso del 2do. trimestre.</t>
  </si>
  <si>
    <t>Mediación Oficial Resuelta Desfavorablemente</t>
  </si>
  <si>
    <t>Mediación Oficial Resuelta Favorablemente</t>
  </si>
  <si>
    <t>Mediación Oficial Gratuita Resuelta Desfavorablemente</t>
  </si>
  <si>
    <t>Mediación Oficial Gratuita Resuelta Favorablemente</t>
  </si>
  <si>
    <t>Demoras técnico administrativas.</t>
  </si>
  <si>
    <t>( 40 - 670 ) Unidad de Información Financiera</t>
  </si>
  <si>
    <t>Información parcial, dificultad en la recopilación de las consultas correspondientes al mes de Marzo de algunas dependencias del interior del país.</t>
  </si>
  <si>
    <t>Priorización de los servicios que se disponen para los encuentros futbolísticos, en detrimento de la cobertura de terminales ferroviarias y ómnibus. El cambio en el reglamento del torneo de Fútbol de Primera División implicó mayor cantidad de eventos por fecha.</t>
  </si>
  <si>
    <t>La implementación de los distintos operativos de prevención del accionar delictual contribuyó a la reducción de ocurrencia de hechos que demandaron la intervención policial.</t>
  </si>
  <si>
    <t>Incremento de las tramitaciones en la verificación policial, por parte de los Registros Automotor y los Juzgados,  a los fines de corroborar la autenticidad y originalidad de los datos correspondientes al número de motor y chasis, tanto de automóviles como de motocicletas.</t>
  </si>
  <si>
    <t>El desvío obedece a situaciones siniestrales y fortuitas, imposibles de prever con exactitud.</t>
  </si>
  <si>
    <t xml:space="preserve"> Implementación de nuevos procedimientos  operativos.</t>
  </si>
  <si>
    <t>Implementación de la  Ley N°26.987 -  Modificación la Ley N° 25.054 -  Ley de Bomberos Voluntarios.</t>
  </si>
  <si>
    <t>Diversas  inundaciones e incendios forestales acontecidos en el país, imposibilitaron el cumplimiento de los cronogramas de capacitación previstos.</t>
  </si>
  <si>
    <t>Cuestiones administrativas imposibilitaron la realización de cursos.</t>
  </si>
  <si>
    <t>Cuestiones operativas dificultaron la realización de cursos.</t>
  </si>
  <si>
    <t>Capacitación de Efectivos Incorporados al Cuerpo de Prevención Barrial de la Policía Federal Argentina</t>
  </si>
  <si>
    <t>Prolongación temporaria en el empleo del personal en cada tarea operativa ejecutada (control y patrullaje de seguridad) en zonas de fronteras, debiendo tenerse en cuenta la incorporación de nuevas promociones de Gendarmes a la Fuerza Efectiva de las Unidades de frontera y su asignación a tareas operativas.</t>
  </si>
  <si>
    <t>Mayor demanda de solicitud de apoyo a eventos futbolísticos desarrollados en la Ciudad Autónoma de Buenos Aires y en el Área Metropolitana de Buenos Aires, en virtud de las modificaciones del reglamento del torneo de primera división.</t>
  </si>
  <si>
    <t>Causas siniestrales fortuitas imposibles de prever con exactitud.</t>
  </si>
  <si>
    <t>Menores bajas por cesantías y/o exoneración.</t>
  </si>
  <si>
    <t>Menores bajas (fallecimiento, cesantía, exoneración) del personal retirado o actividad.</t>
  </si>
  <si>
    <t>Disminución en la cantidad de agentes que solicitaron el beneficio. El mismo es para aquellos agentes que no pueden permanecer en actividad y que por falta de antigüedad no puede obtener un beneficio previsional.</t>
  </si>
  <si>
    <t>Reducción de solicitudes por parte de los interesados del servicio que presta la Institución.</t>
  </si>
  <si>
    <t>Mayor cantidad de solicitudes por parte de los interesados del servicio que presta la Institución.</t>
  </si>
  <si>
    <t>Utilización por parte del personal de la licencia anual ordinaria, así como otras licencias previstas en el Decreto que regula al personal policial de la fuerza.</t>
  </si>
  <si>
    <t>Inspección Policial de Correo y Courier Internacional</t>
  </si>
  <si>
    <t>Menor volumen de operaciones registradas en las exportaciones correspondientes a correo y Courier del trimestre. Asimismo, cabe señalar que los datos informados son relevados por la Terminal de Cargas Argentina (TCA).
Finalmente cabe mencionar que la PSA mantiene en forma permanente los recursos necesarios para efectuar los controles de seguridad sobre la carga.</t>
  </si>
  <si>
    <t>La realización de allanamientos puede ser evaluada y ordenada  únicamente por un magistrado competente, resultando durante el trimestre mayor a la prevista por la institución.</t>
  </si>
  <si>
    <t>No controlable - variabilidad epidemiológica.</t>
  </si>
  <si>
    <t>Construcción de Puntos Fijos</t>
  </si>
  <si>
    <t>Demora en la ejecución prevista de la obra.  Se estima su concreción para el 2do. trimestre del ejercicio 2015.</t>
  </si>
  <si>
    <t>Producción de Pólvora</t>
  </si>
  <si>
    <t>Menor producción por cortes de electricidad parciales, obturación de cañerías, problemas en el sistema de refrigeración, puesta en régimen de equipo e inconvenientes en el sistema de aspiración.</t>
  </si>
  <si>
    <t>Menor producción por fallas en las pruebas y piezas.</t>
  </si>
  <si>
    <t>Demoras en la adquisición y disponibilidad de consumibles para Radiosondeo atribuibles a procesos licitatorios.</t>
  </si>
  <si>
    <t>Algunas estaciones con dotaciones reducidas de observadores por licencia o demoras en capacitación de nuevo personal.</t>
  </si>
  <si>
    <t>La causa del desvío se debe principalmente a que al momento de realizar la Programación Física , la Unidad Ejecutora no disponía de la información sobre la participación de la Subsecretaría de Comercio Exterior en  Misiones Oficiales. Transcurrido el primer mes del año se comunicó a ésta Subsecretaría la participación en las siguientes misiones llevadas a cabo durante el mes de Marzo:
- REUNIÓN DEL GRUPO DEL MERCADO COMÚN.-BRASIL.
- REUNIÓN DEL COMITÉ DE TARIFAS, NOMENCLATURA Y CLASIFICACIÓN DE MERCADERÍAS DEL MERCOSUR-BRASIL
-COMITÉ TÉCNICO Nº 3 -NORMAS Y DICIPLINAS COMERCIALES-DEL MERCOSUR-BRASIL
-REUNIÓN ORDINARIA DE LA COMISIÓN DE COMERCIO DEL MERCOSUR-URUGUAY.</t>
  </si>
  <si>
    <t>Estadísticas Armonizadas en el Ámbito del Mercosur</t>
  </si>
  <si>
    <t>El desvío observado se origina en que no hubo necesidad en el presente trimestre de impulsar la apertura de procesos de investigación que tengan que ver con algún mercado especifico. No obstante se continuaron con las tareas de investigación en las carpetas ya iniciadas las cuales esperan concluirse en el próximo trimestre.</t>
  </si>
  <si>
    <t>El pequeño desvío observado se originó en que no se pudo concluir con la etapa de investigación de un expediente, ello imposibilitó concluir con la elaboración del dictamen el cual estimamos concluirá en el segundo trimestre.</t>
  </si>
  <si>
    <t>El desvío se origina en el ingreso y retiro de las sociedades del régimen de oferta pública operado en este trimestre.</t>
  </si>
  <si>
    <t>Capacitación de Jóvenes Emprendedores y Empresarios</t>
  </si>
  <si>
    <t>Asistencia Técnico-Financiera a Incubadoras (Programa Crédito Fiscal)</t>
  </si>
  <si>
    <t>Capacitación Directa a PyMEs</t>
  </si>
  <si>
    <t>El desvío negativo del trimestre se debe a empresas que retrasaron la presentación respectiva y se considera que se inscribirán a partir del próximo trimestre.</t>
  </si>
  <si>
    <t>El desvío positivo se debe a que se presentaron solicitudes online y no se pagaron los VEP (con el arancel) correspondientes.</t>
  </si>
  <si>
    <t>Construcción de Canales de Riego en Nuevas Áreas (PROSAP)</t>
  </si>
  <si>
    <t>La cantidad de Informes de Asesoramiento y Transferencia ha sido menor ya que muchos de los mismos se encuentran aún en proceso de revisión y corrección, los cuales ingresarán al próximo trimestre.
En el caso de los Documentos Técnicos, la situación fue inversa, ya que en este trimestre ingresaron aquellos que fueron presentados a fines de diciembre de 2014 y aprobados recientemente.</t>
  </si>
  <si>
    <t>Por la venta anticipada de rótulos de maíz, se genera un avance en la solicitud de rótulos.</t>
  </si>
  <si>
    <t>La certificación fluctúa conforme al tráfico internacional.</t>
  </si>
  <si>
    <t>Formación de Técnicos para Áreas Naturales Protegidas</t>
  </si>
  <si>
    <t>Reprogramación de acciones para el segundo trimestre y se adecuó la planificación de acciones redireccionando los recursos a actividades dirigidas al trade.</t>
  </si>
  <si>
    <t>En el primer trimestre se ha superado la meta, debido a que se han solicitado nuevas muestras de aguas superficiales y efluentes para la empresa CCyA Ingeniería.</t>
  </si>
  <si>
    <t>Se superaron las metas previstas. Esto obedece a cuestiones que no se pueden prever puesto que dependen netamente de las denuncias realizadas por la población en general.</t>
  </si>
  <si>
    <t>Se superaron las metas previstas. Esto obedece a que la AFSCA incremento las solicitudes de inspecciones a emisoras pertenecientes al servicio de Radiodifusión.</t>
  </si>
  <si>
    <t>Asignación de Recursos de Numeración y Señalización</t>
  </si>
  <si>
    <t>( 56 - 354 - 45 ) Fortalecimiento Comunitario del Hábitat</t>
  </si>
  <si>
    <t>Núcleo de Acceso al Conocimiento Instalado</t>
  </si>
  <si>
    <t>( 56 - 354 - 73 ) Formulación y Ejecución de Política de Hidrocarburos</t>
  </si>
  <si>
    <t>Obras de Conservación Mejorativas</t>
  </si>
  <si>
    <t>( 56 - 604 - 16 - 9 ) Obras de Conservación Mejorativas - Fase II</t>
  </si>
  <si>
    <t>Ejecución de proyectos de saneamiento para el mejoramiento del hábitat - Plan Argentina Trabaja</t>
  </si>
  <si>
    <t>Elaboración de Cartas Imagen y Mosaicos Satelitales</t>
  </si>
  <si>
    <t>Informe Económico Financiero Realizado</t>
  </si>
  <si>
    <t>Inspección General de Presas</t>
  </si>
  <si>
    <t>Incorporación de la Olimpíada de Geografía de la República Argentina a la participación Internacional del año 2015.</t>
  </si>
  <si>
    <t>Atención de los requerimientos efectuados por los alumnos residentes en el exterior, característica propia del servicio de Educación a Distancia.</t>
  </si>
  <si>
    <t>Provisión de Libros (Texto, Lectura y Manual) para Alumnos de Nivel Inicial, Primaria y Secundaria</t>
  </si>
  <si>
    <t>Redefinición de las publicaciones, dejando sin efecto la producción de un calendario institucional.</t>
  </si>
  <si>
    <t>Ampliación de la cobertura incorporando instituciones privadas al Programa Nacional de Formación Permanente.</t>
  </si>
  <si>
    <t>Evaluación de Programas de Grado</t>
  </si>
  <si>
    <t>Evaluación de Programas de Posgrado</t>
  </si>
  <si>
    <t>El menor número de alumnos atendidos se debió a una escasa afluencia de alumnos provenientes de colonias de verano.</t>
  </si>
  <si>
    <t>El desvío surge como consecuencia de las demoras incurridas en las transferencias a las editoriales y las interrupciones temporales en los accesos que ello ha ocasionado.</t>
  </si>
  <si>
    <t>Otorgamiento de menor cantidad de subsidios de mayor cuantía por decisiones políticas.</t>
  </si>
  <si>
    <t>( 71 - 336 - 44 ) Promoción y Financiamiento de Actividades de Ciencia, Tecnología e Innovación</t>
  </si>
  <si>
    <t>Demoras en la entrega de documentación por parte de los beneficiarios de subsidios, así como también demoras en trámites que no están bajo el control del organismo (ejemplo tramitación de altas de beneficiarios).</t>
  </si>
  <si>
    <t>Incremento en la aprobación de otorgamiento de subsidios a grupos de teatro independientes, generando una mayor presentación de documentación por parte de los beneficiarios de dichos subsidios, que conlleva a un aumento en su ejecución no contemplado en el momento de realizar la proyección de la meta.</t>
  </si>
  <si>
    <t>Reprogramación de fechas de las fiestas del ejercicio anterior.</t>
  </si>
  <si>
    <t>Organización de Congresos y Eventos  Culturales</t>
  </si>
  <si>
    <t>Menor desvinculación de beneficiarios del PEC para percibir la Asignación Universal Por Hijo o para ejercer la opción de incluirse en el Seguro de Capacitación y Empleo.</t>
  </si>
  <si>
    <t>Asistencia Técnica Proyectos Pago Único</t>
  </si>
  <si>
    <t>Menor participación de desocupados, especialmente los jóvenes incluidos en el Programa Jóvenes con Más y Mejor Trabajo en procesos de reinserción laboral.</t>
  </si>
  <si>
    <t>( 75 - 850 - 19 - 3 ) Asignación Universal para Protección Social</t>
  </si>
  <si>
    <t>Inspección de Calidad de Prestaciones en Especies</t>
  </si>
  <si>
    <t>La meta alcanzada supera ampliamente la prevista, por el impacto de las actividades iniciadas a fines de 2014. Por otra parte el incremento del alcance territorial del Registro, mediante la apertura de nuevas Unidades Territoriales y Unidades de Gestión Local, y el desarrollo de nuevas articulaciones interinstitucionales, potenciaron el desarrollo de las políticas formativas de RENATEA.</t>
  </si>
  <si>
    <t>Se mantiene la entrega de continuidad de tratamientos de pacientes activos en el padrón del BNDO.</t>
  </si>
  <si>
    <t>Se realizaron más talleres de los oportunamente previstos en distintos puntos del país y en regiones del conurbano bonaerense, respondiendo a las demandas efectuadas.</t>
  </si>
  <si>
    <t>El desvío obedeció a que en el último trimestre del año anterior se distribuyeron cantidades importantes como para solventar los requerimientos anticipados por las jurisdicciones, y a que en el trimestre que nos ocupa solo se realizaron dos envíos por parte del Programa de Salud Sexual, debido a la programación de entregas del Programa Remediar.</t>
  </si>
  <si>
    <t>El desvío se debió a la menor cantidad de preservativos adquiridos en la CD N°100/14, en función a lo solicitado en dicho proceso originalmente. Al mismo tiempo, los productos recibidos de dicha compra, no fueron liberados con la prontitud necesaria como para poder ser distribuidos en cantidad suficiente en este primer  trimestre.</t>
  </si>
  <si>
    <t>La diferencia se debe a que aún no finalizó la incorporación de los participantes de la 10ma cohorte.</t>
  </si>
  <si>
    <t>Debido a demoras en la presentación de los últimos informes universitarios.</t>
  </si>
  <si>
    <t>Se implementó el sistema de información on line que permite un registro más dinámico de las prestaciones, como así también se amplió el registro de prestaciones brindadas por el programa. Además, acciones que estaban previstas a partir de abril de 2015, se iniciaron con anterioridad.</t>
  </si>
  <si>
    <t>Al momento de la atención médica, el profesional evaluó como necesidad realizar la consejería y/o la atención psicológica.</t>
  </si>
  <si>
    <t>Se realizaron menos talleres de los programados, debido que in situ se definió readecuar el taller a actividades de consejería de hábitos saludable. Se encaró la misma como una actividad más individual que permite una mayor apropiación de los conceptos.</t>
  </si>
  <si>
    <t>Se realizaron cerca de 14.000 muestras adicionales debido al impulso de la implantación del Test de Virus de Papiloma Humano como método de tamizaje primario, así como también a la incorporación de tres nuevas provincias para monitoreo, durante el año 2014.</t>
  </si>
  <si>
    <t>El desvío es relativo a los ajustes previsibles que sufre el Programa, como consecuencia de las bajas por tener cobertura PAMI, Incluir Salud y otras obras sociales. También influye la suspensión de tratamiento, el incumplimiento en la presentación de los requisitos solicitados, etc.</t>
  </si>
  <si>
    <t>Con relación al financiamiento en la investigación se tiene previsto asignarlo en el segundo trimestre.</t>
  </si>
  <si>
    <t>En base a la diferencia mínima en este ítem se deja constancia que el desvío no es significativo.</t>
  </si>
  <si>
    <t>Debido  a que el servicio de centro de día contempla la asistencia del dispositivo del servicio de niños, niñas y adolescentes se produjo un incremento en la cantidad de prestaciones.</t>
  </si>
  <si>
    <t>Esta merma se relaciona con un prolongado corte del suministro eléctrico que obligó a la  suspensión de cirugías. Cabe consignar que la contratación de urgencia de grupos electrógenos logró mitigar pero no resolver el déficit planteado.</t>
  </si>
  <si>
    <t>Dos circunstancias tuvieron alto impacto en este desvío: por un lado, las fuertes inclemencias climáticas que sucedieron durante el trimestre dificultaron y/o impidieron el desarrollo de la actividades. Por otro lado, se produjo la renuncia de dos médicos generalistas y un nutricionista perteneciente a los equipos de salud, lo cual llevó a discontinuar la actividad en el Centro "Maravillas del Oeste" (Partido de General Rodríguez), provocando un fuerte impacto en la producción del trimestre.</t>
  </si>
  <si>
    <t>El desvío negativo responde a una menor demanda de autorizaciones de registros sanitarios de productos (los cuales carecen de fecha de vencimiento), lo que implica que no se registran cambios en la composición de la canasta de productos importados.
Con respecto a productos Domisanitarios, la diferencia se debe a que la proyección fue realizada en base a los expedientes ingresados y no a aquéllos bajo los cuales se emitió Certificado de Registro Nacional de Productos Uso Doméstico.</t>
  </si>
  <si>
    <t>El desvío positivo corresponde a un mayor rendimiento en el plasma de conejo que se utiliza para la producción de los antisueros tipificadores y a una mayor demanda  tempestiva.</t>
  </si>
  <si>
    <t>( 80 - 908 - 58 ) Atención Sanitaria para la Comunidad</t>
  </si>
  <si>
    <t>La entrega y habilitación de los 12 quirófanos correspondientes al plan de obras, permitieron la programación de mayor número de cirugías y además el normal aprovisionamiento de insumos.</t>
  </si>
  <si>
    <t>El desvío positivo se debe a que desde el presente año la Dirección de Rehabilitación comenzó a auditar en terreno a las distintas jurisdicciones de la provincia de Buenos Aires.</t>
  </si>
  <si>
    <t>Incluye a las personas capacitadas sobre temática cooperativa y mutual como asimismo la capacitación a que hace referencia la Resolución Inaes 3026/06, en lo que respecta a la creación de cooperativas en el marco de los programas sociales, tales como el Programa Capacitación Con Obra, Centros Integradores Comunitarios, Programa Federal de Emergencia Habitacional, Plan Agua más Trabajo, Programa Provinciales o Municipales, Manos a la Obra, Ingreso Social con Trabajo. La Unidad Ejecutora informa que el desvío obedece a la demanda de otros organismos ya que se pensaba capacitar a Cooperativas del Programa Ingreso Social con Trabajo en el GBA pero no se realizaron en el primer trimestre por razones ajenas al INAES.</t>
  </si>
  <si>
    <t>Servicios Jurídicos Cumplimentados</t>
  </si>
  <si>
    <t>Personería Inscripta</t>
  </si>
  <si>
    <t>Equipamiento Audiovisual y Radial en Comunidades Indígenas</t>
  </si>
  <si>
    <t>Apoyo a la Restitución de Restos</t>
  </si>
  <si>
    <t>Asistencia Técnica y Financiera a Polos Deportivos Argentina Nuestra Cancha</t>
  </si>
  <si>
    <t>Se produjo una subejecución debido a que las instituciones tenían cuentas corrientes inactivas, demora en la firma de los convenios y a la articulación con áreas del Ministerio. La información comprende la Coordinación de Subsidios Institucionales y Entregas, como así también, la Coordinación de Asistencia Técnica Directa.</t>
  </si>
  <si>
    <t>Fortalecimiento de Saberes Comunitarios</t>
  </si>
  <si>
    <t>Atento a lo Dispuesto por Resolución SC y MI N°2.489 del 5/3/2015, la Dirección Nacional del Fomento del Monotributo Social está llevando adelante el proceso de reorganización de la base de datos a fin de determinar la clasificación de los inscriptos y proceder a dar de baja según corresponda en cada caso.</t>
  </si>
  <si>
    <t>Kit de Material Lúdico</t>
  </si>
  <si>
    <t>Persona Incluida</t>
  </si>
  <si>
    <t>La diferencia entre las personas incluidas en este trimestre pueden explicarse por el criterio utilizado para su medición que el promedio.</t>
  </si>
  <si>
    <t>Asistencia Técnico Financiera para la Promoción de la Comercialización</t>
  </si>
  <si>
    <t>Promoción de la Responsabilidad Social</t>
  </si>
  <si>
    <t>Organización Registrada</t>
  </si>
  <si>
    <t>Convenio de Cooperación Firmado</t>
  </si>
  <si>
    <t>Sin informar.</t>
  </si>
  <si>
    <t>A la finalización del primer trimestre se encuentran 193 certificados en distintas áreas de la SAYDS.</t>
  </si>
  <si>
    <t>No han salido las licitaciones de gases ni de combustibles.</t>
  </si>
  <si>
    <t>Se superan los objetivos planteados.</t>
  </si>
  <si>
    <t>Sin información a la fecha a la espera de recepción de certificados de obra por parte de los municipios.</t>
  </si>
  <si>
    <t>El desvío se encuentra dentro de los parámetros normales esperados. Debe tenerse en cuenta que durante el mes enero, el AGN no brinda atención al público.</t>
  </si>
  <si>
    <t>Se reprogramó una inspección para el próximo trimestre.</t>
  </si>
  <si>
    <t>Se debió a las condiciones climáticas adversas y la necesidad de destinar personal para el operativo de verano de 2015.</t>
  </si>
  <si>
    <t>Obedeció a condiciones climáticas adversas y a la falta de personal de fuerza de seguridad.</t>
  </si>
  <si>
    <t>Se intensificaron los controles integrales.</t>
  </si>
  <si>
    <t>sin informar .</t>
  </si>
  <si>
    <t>Aumento en la demanda de cursos virtuales.</t>
  </si>
  <si>
    <t>Menor cantidad de muestras tomadas para agregar al grupo familiar en el banco genético.</t>
  </si>
  <si>
    <t>Desvío poco significativo.</t>
  </si>
  <si>
    <t>Acumulación de Reportes de Operaciones Sospechosas e Informes de Otras Fuentes relacionados en un mismo expediente.</t>
  </si>
  <si>
    <t>Desvío no controlable.</t>
  </si>
  <si>
    <t>La meta está ligada a situaciones climáticas.</t>
  </si>
  <si>
    <t>Modificación fechas previstas según Plan Anual de Adiestramiento.</t>
  </si>
  <si>
    <t>Se superó la producción y provisión de Equipos y Uniformes para estoqueo de prendas (equipos de combate mimetizados para LLMM e insignias para uniformes UCA).</t>
  </si>
  <si>
    <t>Desvío no significativo que obedece a aumento de consultas verbales y pronósticos no regulares.</t>
  </si>
  <si>
    <t>Aumento en la cantidad de alertas y pronóstico especiales.</t>
  </si>
  <si>
    <t>Márgenes dentro de los plazos legales de la investigación.</t>
  </si>
  <si>
    <t>El desvío positivo se vincula con factores no controlables por el organismo y con la reducción de la litigiosidad entre la Administración Federal de Ingresos Públicos (AFIP) y los contribuyentes, lo cual implicó una mayor cantidad de tramitaciones de causas. .</t>
  </si>
  <si>
    <t>El desvío negativo obedece a que durante el 1° trimestre 2015 no se gestionaron bonos fiscales del año 2015 debido a que la prórroga del Régimen se efectivizó con el Dto. 451/2015, publicado en B.O. con fecha 06/04/2015. Los 771 certificados expedidos durante este trimestre corresponden  a operaciones realizadas por los beneficiarios durante el Ejercicio 2014.</t>
  </si>
  <si>
    <t>El desvío se produce por la baja de convenios anuales, no obstante el Organismo continua con su política de acordar con diversos sectores.</t>
  </si>
  <si>
    <t>Se ha superado la meta prevista en razón a la estrategia del Organismo, que aporta todo su potencial técnico para suplir la demanda.</t>
  </si>
  <si>
    <t>Durante este período se han incrementado las acciones de desarrollo territorial posibilitando la firma de nuevos convenios.</t>
  </si>
  <si>
    <t>Durante este período se han inscripto 4 nuevos cultivares, producto de los proyectos desarrollados, no se alcanzó la meta prevista.</t>
  </si>
  <si>
    <t>Mayor demanda de análisis por parte de usuarios.</t>
  </si>
  <si>
    <t>Reprogramación de tareas de control por factores estacionales.</t>
  </si>
  <si>
    <t>Demoras en los procesos licitatorios.</t>
  </si>
  <si>
    <t>Se desestimaron algunas ferias por escasa participación e interés del sector privado, como ser General Some San Juan en Puerto Rico .</t>
  </si>
  <si>
    <t>Disminución de la demanda del mercado externo dado que Brasil desistió de algunas remesas de Molibdeno-99 durante el mes de febrero.</t>
  </si>
  <si>
    <t>La optimización en el circuito de trámites, junto a la implementación del nuevo Sistema de Gestión de Documentos, permitió absorber un incremento en el ingreso de reclamos.</t>
  </si>
  <si>
    <t>No se alcanzaron a cumplir las metas previstas. La ejecución de este tipo de tareas se vio afectada por la incorporación reciente de nuevas tareas por parte de la superioridad, situación que se tendrá en cuenta en la próxima reprogramación.</t>
  </si>
  <si>
    <t>Reasignación presupuestaria destinada a terminación de obras por cooperativas de trabajo con el fin de la continuidad laboral.</t>
  </si>
  <si>
    <t>Ingresaron al Banco Audiovisual de Contenidos Universales Argentino (BACUA) producciones pendientes de ingreso durante el ejercicio 2014.</t>
  </si>
  <si>
    <t>Ingresaron al Banco Audiovisual de Contenidos Universales Argentino (BACUA) horas adquiridas pendientes de ingreso durante el ejercicio 2014.</t>
  </si>
  <si>
    <t>Atrasos en la ejecución de algunas obras, imputable a empresas contratistas.</t>
  </si>
  <si>
    <t>Recupero Atrasos anteriores.</t>
  </si>
  <si>
    <t>El personal ha sido afectado para la realización de otras valuaciones.</t>
  </si>
  <si>
    <t>El desvío obedece a demoras en la finalización de 10 obras por cuestiones de índole administrativa.</t>
  </si>
  <si>
    <t>Producción no controlable.</t>
  </si>
  <si>
    <t>Demora en la presentación de  proyectos.</t>
  </si>
  <si>
    <t>Reprogramación de las publicaciones: Libro Malvinas y Jornadas Internacionales Lecturas y Relecturas de Julio Cortázar para el 2º Trimestre.</t>
  </si>
  <si>
    <t>Subestimación de las actividades planificadas para el trimestre.</t>
  </si>
  <si>
    <t>La meta no refleja las actividades de la Dirección.</t>
  </si>
  <si>
    <t>Sobrestimación de las actividades planificadas para el trimestre.</t>
  </si>
  <si>
    <t>Desvío negativo no significativo teniendo en cuenta el alto número de Bibliotecas asistidas que recibieron las líneas de subsidios que entrega CONABIP.</t>
  </si>
  <si>
    <t>Se realizaron 6 ediciones superándose las metas previstas (3 ediciones).</t>
  </si>
  <si>
    <t>Cambio de procedimientos implementados a raíz de la aplicación de la Ley de Promoción del Trabajo Registrado y Prevención del Fraude Laboral (Nº 26.940 ).</t>
  </si>
  <si>
    <t>Remanente 2014.</t>
  </si>
  <si>
    <t>Acciones de capacitación pendientes de 2014.</t>
  </si>
  <si>
    <t>Subejecución provincial.</t>
  </si>
  <si>
    <t>El mayor desafío para la Inscripción con Cobertura Efectiva Básica se centra en este grupo poblacional. Si bien se han ampliado las prestaciones que brindan Cobertura Efectiva Básica (CEB) desde el mes de Junio 2014, se han incorporado una cantidad inferior al resto de los grupos poblacionales. .</t>
  </si>
  <si>
    <t>Se presentó la necesidad de reforzar las capacitaciones para el Plan de Mejora en Salud Local.</t>
  </si>
  <si>
    <t>El desvío se produce porque se adelantó la solicitud de la Guía de Ingreso al Aula Virtual.</t>
  </si>
  <si>
    <t>Se esperaba iniciar una nueva cohorte de municipios que inicien sus Planes de Mejora y se pospuso para el 2º trimestre.</t>
  </si>
  <si>
    <t>El desvío se produce por demoras en los procesos administrativos.</t>
  </si>
  <si>
    <t>Actividades parcialmente reprogramadas para el 2º trimestre.</t>
  </si>
  <si>
    <t>Dos publicaciones originalmente iban a ser concretadas en el 4º trimestre de 2014 y sufrieron demoras administrativas.</t>
  </si>
  <si>
    <t>Son datos correspondientes a la Sede Central, faltan datos de algunos centros del interior y se volcaran en el próximo trimestre.</t>
  </si>
  <si>
    <t>El desvío se debe a que se incorporaron empresas que trabajaron con los equipos provinciales durante el bimestre noviembre- diciembre de 2014.</t>
  </si>
  <si>
    <t>El desvió obedeció a la baja demanda de material, vinculada al periodo estival, como así también al hecho que hasta la fecha no se coordinaron entregas por intermedio del Programa Remediar.</t>
  </si>
  <si>
    <t>Se informa que la especialidad de prótesis corresponde al Programa Argentina Sonríe, que contará con presupuesto propio.  La presente meta será dada de baja del Programa 41.</t>
  </si>
  <si>
    <t>No hay información por el momento.</t>
  </si>
  <si>
    <t>La capacitación prevista para el primer trimestre debió postergarse para el 4to trimestre 2015 ya que la misma se reprogramo para un período de 8 meses.</t>
  </si>
  <si>
    <t>Recién en Marzo de este año se ha logrado reestablecer el correcto funcionamiento y acondicionamiento de la máquina envasadora. Con lo cual se comenzará a envasar todo lo pendiente.</t>
  </si>
  <si>
    <t>El desvío positivo se debió a pasantías aceptadas en el Serv de ATB que no habían sido programadas.</t>
  </si>
  <si>
    <t>Se atendió a toda la demanda.</t>
  </si>
  <si>
    <t>Se aceptaron publicaciones en revistas científicas enviadas en el 2014. Se realizó la publicación de un libro donde 10 capítulos fueron escritos por profesionales del Departamento de Virología.</t>
  </si>
  <si>
    <t>El desvío se debe a la disminución de la demanda de las consultas.</t>
  </si>
  <si>
    <t>El desvío se debe a la disminución de las personas capacitadas
(externamente).</t>
  </si>
  <si>
    <t>El desvío se debe a la disminución de la demanda de PCRs de pacientes crónicos ingresados a proyectos de tratamiento.</t>
  </si>
  <si>
    <t>Menor rendimiento en un lote de reactivos producido.</t>
  </si>
  <si>
    <t>Se estimó una mayor demanda por potencial brote epidémico de
virus Chikungunya.</t>
  </si>
  <si>
    <t>El curso de introducción a R se pospuso para el segundo trimestre ya que se realiza en forma conjunta con el Instituto Nacional del Cáncer, de forma online y se demoraron en el inicio.</t>
  </si>
  <si>
    <t>Gran parte de los diagnósticos se realizan a demanda, hubo menor demanda.</t>
  </si>
  <si>
    <t>La demanda es variable. En el periodo superó las previsiones.</t>
  </si>
  <si>
    <t>La demanda estacional fue superior a las previsiones para el periodo.</t>
  </si>
  <si>
    <t>Muchos servicios vieron reducido su personal en el período de vacaciones.</t>
  </si>
  <si>
    <t>Se mantuvo elevado el número de pacientes alojados en la institución, debido a que no se han podido incorporar a los mismo en otros dispositivos de atención (Regreso al Hogar o Alojamiento Externo).</t>
  </si>
  <si>
    <t>Por un atraso en la gestión administrativa se encuentra un mes atrasada la ejecución del Programa Regreso al Hogar.</t>
  </si>
  <si>
    <t>Depende de la capacidad de las viviendas alquiladas tanto por la institución como por los mismos pacientes.</t>
  </si>
  <si>
    <t>Hubo menor ingreso de pacientes al servicio.</t>
  </si>
  <si>
    <t>Corresponde a la producción de la Secretaría de Contralor y sus áreas dependientes en materia mutual. El desvío se relaciona según informa la Unidad Ejecutora con los cierres de los ejercicios económicos de las entidades y la obligación legal de remitir documentación al INAES dentro de los cuatro meses de producido.</t>
  </si>
  <si>
    <t>El desvío es positivo y se relaciona con la demanda.</t>
  </si>
  <si>
    <t>Corresponde a la producción de la Secretaría de Contralor y de sus áreas relacionadas con la temática cooperativa. La Unidad Ejecutora informa que el desvío se relaciona con el cierre de los ejercicios de las entidades y la obligatoriedad de presentación de la documentación anual ordinaria al INAES.</t>
  </si>
  <si>
    <t>Corresponde a la producción de la Secretaría de Desarrollo y Promoción en materia de asistencia financiera a través de préstamos y subsidios.</t>
  </si>
  <si>
    <t>Demora en el circuito administrativo.</t>
  </si>
  <si>
    <t>Demoras en el circuito administrativo.</t>
  </si>
  <si>
    <t>El centro infantil María Eva tuvo menor demanda.</t>
  </si>
  <si>
    <t>El desvío en el 1º Trimestre encuentra su antecedente en el incumplimiento de los requisitos establecidos en los Pliegos de Bases y Condiciones para acceder a las licencias de servicios de comunicación audiovisual por parte de los peticionantes y oferentes, lo que originó el rechazo de 90 (NOVENTA) trámites.</t>
  </si>
  <si>
    <t>En el 1º Trimestre la diferencia entre lo programado y lo ejecutado se debió a que dicha proyección fue elaborada en relación al proyecto de Plan Anual de Inspecciones elaborado por la Dirección de Control de Denuncias e Inspecciones, y en virtud de que su aprobación aconteció recientemente, a través de la reunión de Directorio del día 25 de marzo del corriente año, el primer trimestre no pudo ser desarrollado en su totalidad.</t>
  </si>
  <si>
    <t>En el 1º Trimestre se han realizado 16 talleres más de lo planificado, cuya razón radica en que gran parte de estos fueron destinados a promover y capacitar al sector social y comunitario de la Comunicación Audiovisual .</t>
  </si>
  <si>
    <r>
      <t xml:space="preserve">Este desvío surge dado que han participado más organizaciones a la entrega de Premios del Concurso </t>
    </r>
    <r>
      <rPr>
        <i/>
        <sz val="11"/>
        <color indexed="8"/>
        <rFont val="SansSerif"/>
      </rPr>
      <t>33 son Mejores</t>
    </r>
    <r>
      <rPr>
        <sz val="11"/>
        <color indexed="8"/>
        <rFont val="SansSerif"/>
      </rPr>
      <t>.</t>
    </r>
  </si>
  <si>
    <t>El desvió corresponde a que aún no se ha incorporado el sistema de conteo de visitas a la página Web.</t>
  </si>
  <si>
    <t>Se verifican desvíos, dado que los proyectos no se encontraban disponibles para su ingreso al circuito de pago.</t>
  </si>
  <si>
    <t>Existe un desvío entre la meta programada y ejecutada, dado que beneficiarios han recibido la cobertura de Obra Sociales. Además existen otros beneficiarios que no se han presentado para recibir la prestación.</t>
  </si>
  <si>
    <t>Disminuyó la demanda por parte de los organismos y los revelamientos y carga en la base de datos se están realizando con los recursos humanos del SIEMPRO-SISFEM que en algunos casos solo requieren del apoyo técnico para los Relevamientos. Por tal motivo el promedio para este año se reprogramó de 15000 a 5000.</t>
  </si>
  <si>
    <t>Durante la ultima etapa del ejercicio anterior, se vino trabajando con los expedientes, para solucionar diferentes inconvenientes que tienen los inmuebles a asignar (ejemplo: deudas de impuestos y servicios, como también algunos deterioros edilicios). Por esta razón, en el primer trimestre de este periodo, se logró la sobre ejecución de dicha meta.</t>
  </si>
  <si>
    <t>Debido a las políticas impartidas por el Estado Nacional, la agencia impulso y priorizo la meta en cuestión, dando como resultado la sobre ejecución de la misma.</t>
  </si>
  <si>
    <t>El desvío se debe a problemas climáticos.</t>
  </si>
  <si>
    <t>El desvío se debe a fluctuaciones entre la oferta y la demanda.</t>
  </si>
  <si>
    <t>Se presentaron más empresas.</t>
  </si>
  <si>
    <t>Atención de grandes incendios forestales en Chubut y Río Negro (Cholila -Epuyen - Puerto Patriada- Lago Puelo y Bariloche). Con el despliegue total de aviones hidrantes, apoyo de helicópteros del EA y servicios de ala rotatoria de Chile y Bolivia.</t>
  </si>
  <si>
    <t>No se ejecutó por atención de grandes incendios forestales en Chubut y Río Negro que motivó el despliegue de todo el personal.</t>
  </si>
  <si>
    <t>No se ejecutó por atención de grandes incendios forestales en Chubut y Río Negro que motivó el despliegue de todo el personal. Se registraron nuevas necesidades de recursos que se verán satisfechos en la próxima ejecución.</t>
  </si>
  <si>
    <t>La desviación negativa se fundamenta en que, debido a la importancia que requiere la provisión de agua de consumo en el barrio Villa Inflamable, se realizó una programación que excede la ejecutada.</t>
  </si>
  <si>
    <t>La desviación negativa se fundamenta en la disminución gradual de empresas declaradas Agente Contaminante, que significa un menor número de empresas aprobadas (respecto de la programación histórica establecida).</t>
  </si>
  <si>
    <t>Según lo informado por la Dirección General de Movimiento Migratorio, se informa que el desvío registrado no reviste una magnitud tal que permita explicar una causa determinada, considerándose que debe adjudicarse a fluctuaciones normales del flujo de tránsito de personas.</t>
  </si>
  <si>
    <t>Según lo informado por la Dirección General de Movimiento Migratorio, las causas del desvío dependen de los trámites de regulación migratoria.</t>
  </si>
  <si>
    <t>En lo que respecta a los Permisos de Ingresos, se observa que bajo dicha categoría se incluyen los actos consulares que corresponden a las residencias otorgadas desde el exterior por las representaciones consulares de la República. El volumen de residencias emitidas bajo dicha modalidad no puede ser previsto con exactitud, ya que depende de cuestiones estacionales ajenas a la voluntad de la administración.</t>
  </si>
  <si>
    <t>Según lo informado por la Dirección de Radicaciones, no se contabilizan aquellos trámites en los que no se genera boleta de pago para el migrante. De acreditarse alguno de los motivos de excepción de pago que prevé la normativa, no se emite boleta de pago, por lo cual no son tenidos en cuenta por el aplicativo en el que se efectuó la consulta. Quedan exentos de esta observación los trámites realizados por las Oficinas Móviles ya que los mismos fueron informados por el Departamento correspondiente.</t>
  </si>
  <si>
    <t>Según lo informado por la Dirección de Control de Permanencia, no es posible determinar, previo a las inspecciones, la situación migratoria de los extranjeros detectados y si dicha situación derivará en actas de infracción, citaciones o notificaciones, siendo estos valores siempre estimativos.</t>
  </si>
  <si>
    <t>Según lo informado por la Dirección de Control de Permanencia, no es posible determinar, previo a las inspecciones, la situación migratoria de los extranjeros detectados y si dicha situación derivará en actas de infracción, citaciones o notificaciones, siendo estos valores siempre estimativos. No obstante, es prácticamente igual a su similar programado.</t>
  </si>
  <si>
    <t>El desvío obedece a la necesidad de reforzar, como destacar, las medidas comunicacionales en materia de seguridad vial en diferentes ámbitos, las cuales son acompañadas de diferentes piezas gráficas que son utilizadas como un medio canalizador de mensajes alusivos a la problemática en cuestión..</t>
  </si>
  <si>
    <t>El desvío de la meta se debe al mayor tránsito en época vacacional y fines de semana largos.</t>
  </si>
  <si>
    <t>El desvío es a causa del cambio en la modalidad de los operativos, a fin de optimizar la cantidad de control de vehículos por cantidad de operativos en la temporada de verano, tanto de documentación y radar en puntos estratégicos.</t>
  </si>
  <si>
    <t>El desvío se encuentra en vinculación con el desvío en los trámites de licencias.</t>
  </si>
  <si>
    <t>El desvío se debe a que un estudio no será finalizado, ya que el Municipio manifestó la imposibilidad de continuar con el mismo. Será dado de baja de la cartera de proyectos.</t>
  </si>
  <si>
    <t>Se deja constancia que las actividades programadas para el presente periodo estuvieron influenciadas por la diversidad del calendario electoral en el escenario federal.</t>
  </si>
  <si>
    <t>El desvío se debe a razones de índole administrativa en el proceso del trámite influenciadas por factores externos a la DNP. Podrá ser compensado en períodos futuros.</t>
  </si>
  <si>
    <t>La sobrejecución se debió a la renovación de vehículos antiguos de servicio público y por la gran cantidad de vencimientos de permisos de turismo cuya renovación se posterga.</t>
  </si>
  <si>
    <t>Depende de la demanda externa (las presentaciones que realizan las empresas carroceras).</t>
  </si>
  <si>
    <t>Se comenzó la actividad de auditoría en el mes de febrero y se reprogramaron las auditorías para lo que resta del primer semestre.</t>
  </si>
  <si>
    <t>Se realizaron menos auditorías de control prestacional debido a un reemplazo de las acciones de auditoría.</t>
  </si>
  <si>
    <t>Se realizó una menor cantidad de auditorías económico financieras. Esto resultó de una combinación del desvío negativo de órdenes de fiscalización en razón del período estacional y de las vacaciones del personal, y de la mayor proporción de las auditorías y verificaciones contables por la ejecución de módulos de auditoría más puntuales.</t>
  </si>
  <si>
    <t>Se reprogramaron las inspecciones para el próximo trimestre.</t>
  </si>
  <si>
    <t>En el mes de agosto del 2014 el Organismo inauguró tres Stand de Atención al Usuario (sedes CAU), dos en Aeropuerto Internacional de Ezeiza (el primero en la Terminal A Zona Pública y el segundo en la Terminal B Hall de Embarque) y uno en Aeroparque Jorge Newbery (Terminal A Zona Pública). Esto fortaleció la comunicación y el vínculo con los usuarios aeroportuarios, con el objetivo de garantizar el cumplimiento de los derechos de los pasajeros, acompañantes y trabajadores del aeropuerto, aumentando significativamente las consultas realizadas.</t>
  </si>
  <si>
    <t>El origen del desvío es  consecuencia de un cambio de política del Organismo, por el cual se busca fortalecer los controles en materia de seguridad. El Directorio del Organismo sancionó la Resolución 115/14 la cual dispone la conformación del Departamento de Inspecciones Integrales, cuya función es la de coordinar y programar las inspecciones integrales y las necesidades de relevamiento e inspección de las distintas áreas del Organismo. Esto permitió a partir de la capacitación del cuerpo de inspectores, que en igual número de comisiones se pudieran realizar una cantidad mayor de inspecciones.</t>
  </si>
  <si>
    <t>El Directorio del Organismo con la sanción de la Resolución 115/14, la cual dispone la conformación del Departamento de Inspecciones Integrales, cuya función es la de coordinar y programar las inspecciones integrales, y las necesidades de relevamiento e inspección de las distintas áreas del organismo. La implementación de esta nueva política permitió optimizar los recursos del Organismo, a partir de la capacitación del cuerpo de inspectores, realizándose mayor cantidad de inspecciones en igual número de comisiones. La Gerencia de Ejecución y Control de Infraestructura Aeroportuaria realizó 219 controles. El Departamento de Inspecciones Integrales realizó 367 controles que se conforman de la siguiente manera, 246 verificaciones de estado de situación referidas a ítems de Check-list de Infraestructura y Calidad de Servicios en los Aeropuertos, y 121 verificaciones de estado de situación, referidas a ítems de Check-list de Regulación Económica.</t>
  </si>
  <si>
    <t>Altas, anulaciones y reprogramaciones atentaron contra la naturaleza de las actividades.</t>
  </si>
  <si>
    <t>La unidad de medida incluye Párrocos de Frontera (Ley N° 22.162) y Sacerdotes Seculares (Ley N° 22.430), produciéndose una solicitud más de las previstas.</t>
  </si>
  <si>
    <t>Incremento en demanda del sector empresario.</t>
  </si>
  <si>
    <t>Situación económica internacional adversa y menor demanda del sector privado.</t>
  </si>
  <si>
    <t>Reprogramaciones de misiones por cuestiones de agenda de las instituciones intervinientes, debidas a cambios institucionales en las contrapartes y a la ausencia de elementos técnicos para la realización de las etapas (falta de insumos, muestras, entre otros).</t>
  </si>
  <si>
    <t>Demoras a la hora de remitir la impresión del material elaborado.</t>
  </si>
  <si>
    <t>Cambios de situación procesal (procesados a condenados). Libertad de internos procesados por orden judicial.</t>
  </si>
  <si>
    <t>Puesta en marcha del Programa ACERCAR (Mediación en los barrios e interior del país).</t>
  </si>
  <si>
    <t>Prioridad otorgada a las causas en las que se juzgan violaciones a los Derechos Humanos por los Tribunales Federales Orales. Se pospone la fijación de audiencias para la celebración de los juicios en los que la OA es parte querellante, a pesar de encontrarse tales juicios en condiciones de acceder a esa instancia de debate.</t>
  </si>
  <si>
    <t>Variación en la cantidad de la población penal, que repercute en la población penal trabajadora.</t>
  </si>
  <si>
    <t>La realización de oficios obedece a los requerimientos emitidos por los Juzgados Interventores en las distintas causas judiciales, los cuales resultaron inferiores a las previsiones realizadas por el organismo.</t>
  </si>
  <si>
    <t>Implementación en la zona sur de la Ciudad Autónoma de Buenos Aires de un gran operativo cerrojo a cargo de Gendarmería Nacional conjuntamente con la Prefectura Naval, permitiendo afectar personal de la fuerza en otras tareas de prevención y control.</t>
  </si>
  <si>
    <t>La Dirección Nacional de Migraciones a través de la Disposición N°2980/2013, asumió la función y control migratorio de 71 Pasos Internacionales que concentran el mayor flujo de Tránsito migratorio, quedando bajo responsabilidad de Gendarmería Nacional Argentina 25 Pasos Internacionales de reducido flujo de ingreso y egreso de personas.</t>
  </si>
  <si>
    <t>Mayores labores realizadas en operativos especiales (Cinturón Sur, Centinela, Escudo Norte, Vigia, Rosario) y en el ámbito urbano de las distintas ciudades del interior del país en el marco de la Seguridad Ciudadana. Mayor participación en los Operativos Rally Dakar, Costa Atlántica e inundaciones y apoyo seguridad en eventos deportivos futbolísticos.</t>
  </si>
  <si>
    <t>Mayor flujo de automóviles durante los fines de semana largos estivales.</t>
  </si>
  <si>
    <t>Falla técnica por parte de una de las empresas proveedoras del servicio generó mayor información de la que el Centro Nacional de Datos Argentino requiere.</t>
  </si>
  <si>
    <t>Incremento de los pasajeros inspeccionados con motivo del mayor flujo de pasajeros por el período estival de vacaciones. Adicionalmente se trata de información parcial, dado que se encuentra pendiente la información de la cantidad de pasajeros embarcados en el Aeropuerto Jorge Newbery.</t>
  </si>
  <si>
    <t>Desvío debido a faltante de material.</t>
  </si>
  <si>
    <t>Las nuevas Agregadurías de Defensa creadas por Resolución MD Nº 646/13, no se han efectivizado debido a que a la fecha se encuentran pendientes de firma por parte de Presidencia, los Decretos de designación de TRES (3) Agregados de Defensa. Cabe agregar la demora que existe  (promedio 90 días) en el envío de remesas destinadas al funcionamiento de las Agregadurías de Defensa. Esto afecta la operatoria diaria, generando mayores gastos por pago de servicios y alquileres.</t>
  </si>
  <si>
    <t>El desvío se produjo por una mayor cantidad de acciones preventivas logradas por una optimización de recursos.</t>
  </si>
  <si>
    <t>Diferencia debido a que alumnos aprobaron últimas materias para egresar en febrero y marzo.</t>
  </si>
  <si>
    <t>Diferencia debido a la baja cantidad de ingresantes al Curso de Encargado de Destino y menor designación por la Dirección General del Personal Naval.</t>
  </si>
  <si>
    <t>Diferencia por inclusión de cursos de capacitación docente no considerados en la Programación 2015.</t>
  </si>
  <si>
    <t>Diferencia debido a la incorporación de un alumno para el Curso Profesor de Vuelo.</t>
  </si>
  <si>
    <t>Diferencia  debido a que no hubo egresados por no culminar la práctica profesional embarcada.</t>
  </si>
  <si>
    <t>Diferencia por inclusión de cursos de capacitación de civiles no considerados en la Programación 2015.</t>
  </si>
  <si>
    <t>Diferencia debido a se previó pasar el curso al 2º trimestre por razones operativas. No se cubrieron todas las vacantes por faltantes de inscriptos.</t>
  </si>
  <si>
    <t>Diferencia debido a que existe una mayor demanda de capacitación de personal mercante.</t>
  </si>
  <si>
    <t>Falta de requerimiento de carga. Durante el mes de enero del año 2015, se afectaron disponibilidad de horas y material aéreo para el Rally Dakar Argentina-Bolivia-Chile 2015.</t>
  </si>
  <si>
    <t>La certificación de obras para importación y exportación depende de la demanda externa que no es controlada por el organismo.</t>
  </si>
  <si>
    <t>La autorización de impresión de publicaciones depende de la demanda externa que no es controlada por el organismo.</t>
  </si>
  <si>
    <t>Desvío provocado por régimen de puesta en marcha de las máquinas durante febrero y problemas mecánicos.</t>
  </si>
  <si>
    <t>La contracción del comercio mundial repercute en una caída de las exportaciones de la República Argentina. Este comportamiento no fue reflejado en los pronósticos de los organismos especializados, los cuales pronosticaron un crecimiento del mercado mundial para el 2015. En el caso del Sistema Generalizado de Preferencias, dicho crecimiento se vería plasmado por un incremento de las Exportaciones a Rusia. Sin embargo, la abrupta caída del precio del petróleo impidió la recuperación esperada. Por otro lado, se están llevando adelante negociaciones en Cancillería para solucionar ciertos inconvenientes que han impedido que a los exportadores se les aplique la reducción arancelaria correspondiente.</t>
  </si>
  <si>
    <t>No han sido resueltos los requerimientos por parte de las empresas para iniciar el circuito administrativo de resolución del régimen. El circuito de evaluación se inicia en la Dirección de Promoción de Exportaciones, la cual, de encontrar cumplimentados los requisitos establecidos por la normativa, remite las mismas con un informe y un proyecto de Resolución a la Dirección de Legales de Comercio para que la misma dictamine en el marco de sus incumbencias. Cumplido ello, de ser ambas intervenciones favorables, las actuaciones son elevadas a consideración de las autoridades: Dirección Nacional de Gestión Comercial Externa y Subsecretaría de Comercio Exterior para concluir en la Secretaría de Comercio quien emite la respectiva Resolución.</t>
  </si>
  <si>
    <t>Condiciones climáticas adversas que afectaron las Áreas Protegidas al inicio del ejercicio, por ejemplo incendios e inundaciones. No obstante, es importante aclarar que muchos prestadores de servicios turísticos tienen más de una habilitación para prestar servicios al visitante, llegando a un total de 877 habilitaciones en todas las Áreas Protegidas.</t>
  </si>
  <si>
    <t>El desvío corresponde a que se realizaron más mediciones de las programadas. Las mediciones de puntos seleccionados, que constituyen el grueso de la cantidad estimada para cada trimestre, conforman el núcleo fijo de la programación. El resto corresponde a una estimación de aquellas mediciones referidas a reclamos realizados por los usuarios y de las remediciones programadas por las empresas distribuidoras. El servicio correspondiente presenta componentes con aspectos controlables y no controlables por que la caracterización final de la meta es "No controlable". Por esa razón en todos los trimestres se producen desvíos, de distinta magnitud, originados en el comportamientos de los aspectos no programables.</t>
  </si>
  <si>
    <t>El desvío se debe a que, durante el primer trimestre, se realizó 1 informe más a los 40 programados. Esto se debe a un esfuerzo del departamento en realizar trabajo pendiente.</t>
  </si>
  <si>
    <t>El desvío acumulado positivo de 89,47% en la cantidad de unidades conservadas y/o restauradas, respecto de lo programado, se debe a que se duplicó la productividad prevista (9500), debido a la colaboración de personal de los depósitos de Hemeroteca. Estos valores se van a mantener como consecuencia del ingreso de nuevo personal al área. El desvío acumulado no es corregible, y deberemos reprogramar los trimestres restantes para que no se acentúe aún más.</t>
  </si>
  <si>
    <t>Se implementó el sistema de información on line que permite un registro más dinámico de las prestaciones. Por otro lado, se iniciaron actividades de barrido casa por casa, que mejoran la cobertura de vacunación.</t>
  </si>
  <si>
    <t>Se publicaron cuatro documentos más que los previstos para el periodo.</t>
  </si>
  <si>
    <t>El desvío positivo observado en el trimestre se originó en la conclusión del estudio de dictámenes en estado de elaboración, los cuales no habían podido ser concluidos en el último trimestre del ejercicio anterior, es por ello que pudieron elaborarse cuatro dictámenes más de los previstos originalmente.</t>
  </si>
  <si>
    <t>Habiéndose obtenido una prórroga del Programa por un año más, operando así el cierre el 12 de abril de 2016, se ha procedido a reprogramar el horizonte temporal de las ANRs, dado que esta nueva fecha de cierre ha permitido incorporar a la cartera de proyectos empresas cuyos planes de negocio excedían la fecha de finalización anterior del Programa. Teniendo en cuenta lo antedicho, se han formalizado 3 ANRs (Aporte No Reembolsable) en este primer trimestre y además cabe destacar que se encuentran 8 proyectos en estudio que se proyectan efectivizar durante el próximo Trimestre.</t>
  </si>
  <si>
    <t>El desvío presentado se basa en la reprogramación de los desembolsos de Aportes no reembolsables (ANR) previstos para el primer trimestre por no contar con créditos suficientes. Al respecto se informa que se encuentra en trámite una solicitud de incremento.</t>
  </si>
  <si>
    <t>Se observó un desvío positivo en el trimestre, el mismo se originó en la conclusión de las  tareas de instrucción  y por ello se pudieron concluir los respectivos  dictámenes en elaboración, los cuales no habían podido ser finalizados en el último trimestre del ejercicio anterior, es por ello que pudieron elaborarse tres dictámenes más de los presupuestados  originalmente.</t>
  </si>
  <si>
    <t>El desvío se debe a las autorizaciones de oferta pública solicitadas por las sociedades que fueron mayores a la programada durante el trimestre.</t>
  </si>
  <si>
    <t>El desvío positivo de este trimestre obedece a diversos factores como ser el adelanto en la difusión de una comunicación perteneciente a un período posterior, la emisión de comunicaciones que no se hallaban programadas, y la rectificación de información ya difundida.</t>
  </si>
  <si>
    <t>Las verificaciones y denuncias tienen su origen en solicitudes específicas de verificación efectuadas por otras dependencias del organismo. Cabe destacar que, según la modificación del manual de procedimientos, se planteó un nuevo objetivo de auditar al menos una vez en el término de 3 años a todas las aseguradoras, dando un promedio trimestral de 15 entidades a verificar en lo que respecta a inspecciones patrimoniales de rutina del Organismo.</t>
  </si>
  <si>
    <t>El desvió negativo obedece principalmente a las eventualidades procesales y a la dependencia de los plazos del sistema judicial.</t>
  </si>
  <si>
    <t>En el marco de la estrategia de regularización y recupero de cartera que se viene implementando se finalizaron más proyectos de los que se había estimado que estaban pendientes de resolución y/o finalización.</t>
  </si>
  <si>
    <t>El desvío se debe a las siguientes razones: A) Cambios en la operatoria del programa. B) Demora a los tiempos de apertura del mismo junto al lanzamiento de las bases y condiciones del programa 2015.</t>
  </si>
  <si>
    <t>Los créditos originados en el período incluyen los créditos que están operativos actualmente, que se componen de los créditos acordados desde diciembre de 2011 a diciembre de 2014, más las altas de los meses de enero y febrero del corriente año. A la fecha, los bancos no presentaron las altas del mes de marzo, dado que las mismas se informan a mes vencido.  A su vez el resto de las altas informadas para los dos primeros meses del año se encuentran dentro del rango estimado.</t>
  </si>
  <si>
    <t>Los desvíos de las metas programadas se deben a que algunos Grupos Asociativos y Cooperativas vieron demorados sus inicios de Planes y Proyectos de Inversión, debido a que se encuentran en etapa de presentación próxima de documentación técnica y formal para dar inicio a las actividades en el segundo trimestre del presente ejercicio.</t>
  </si>
  <si>
    <t>El desvío positivo se debió a que al momento de armar la programación anual no estaba previsto el evento realizado en la Ciudad de Mar del Plata en el Predio Naval y Unzue durante el mes de enero 2015, en donde se realizaron capacitaciones diariamente durante toda la semana en los camiones de mi pc móvil.</t>
  </si>
  <si>
    <t>Esta meta abarca el Programa de Crédito Fiscal y el Programa Nacional de Capacitación. En lo que respecta al Programa Nacional de Capacitación se pudo ejecutar lo programado, por lo que el desvío obedece a que el Reglamento Operativo del Programa Nacional de Crédito Fiscal se publicó en el Boletín Oficial el 26/02/2015 y de acuerdo al mismo, ninguno de los proyectos presentados al momento fue aprobado ni publicado en el Boletín Oficial.</t>
  </si>
  <si>
    <t>El Programa de Cooperación Industrial Internacional tenía planeado realizar una Misión de Cooperación Industrial Internacional a Bolivia durante el primer trimestre de 2015.  Las misiones de cooperación son actividades de naturaleza bilateral, que se realizan de modo conjunto entre las carteras ministeriales competentes en materia de relaciones exteriores, políticas industriales y de la PyME del país de origen y de destino de la misión. Su fecha de realización surge de un acuerdo entre los gobiernos.  En este caso debido a la imposibilidad de coordinación de agendas de las autoridades ministeriales en la fecha antes prevista, la misión es re programada para el segundo trimestre del corriente año. Estas misiones se integran por un grupo de 20 a 40 empresas, encabezadas por una autoridad ministerial.</t>
  </si>
  <si>
    <t>El desvío se debe principalmente al Régimen de Promoción de la Industria del Software. El mismo se origina en la disminución de la cantidad de informes finales y sus consecuentes proyectos de inscripción y reinscripción respecto de los proyectados. Esto se debe a que el nivel general de las evaluaciones, incluyendo intimaciones a las empresas y respuesta por parte de los beneficiarios (además del gran caudal de consultas que se reciben por parte de los interesados), generan que el cierre de las evaluaciones insuma más tiempo del estimado.</t>
  </si>
  <si>
    <t>El porcentaje de desvíos acumulados, se debe a una caída en las solicitudes de Análisis y Ensayos a los Centros de Investigación.</t>
  </si>
  <si>
    <t>El desvío acumulado negativo, se debió a que no se realizaron asistencias a nuevas empresas.</t>
  </si>
  <si>
    <t>El desvío negativo obedece a que se decidió resolver en las otras áreas resolutivas este tipo de expedientes para aproximarse a la cantidad proyectada total, dada la merma en las concedidas.</t>
  </si>
  <si>
    <t>Las causas del desvío se debieron a retrasos en la firma de la Resolución de la Secretaría de Agricultura, aprobando el pago de las hectáreas forestadas por cada uno de los productores con planes aprobados en el marco de la ley 25.080.</t>
  </si>
  <si>
    <t>Relevamiento, no previsto,  de bicicletas por parte de la Subsecretaría de Participación Ciudadana.</t>
  </si>
  <si>
    <t>Se continúa la ejecución de un proyecto en el marco del Componente III: Ampliación y/o mejoras en la molienda y en la fabricación de azúcar.
El 19 de febrero de 2015 el Comité PROICSA aprobó los proyectos presentados por una empresa para los Componentes I a III. El resto de los proyectos de estos componentes se encuentran en proceso de evaluación.
Respecto del Componente IV (Instalación de nuevos sistemas de riego presurizado para aumentar la productividad de las plantaciones de caña de azúcar), el 23 de enero de 2015 se firmaron 3 contratos de mutuo de una empresa azucarera. Los restantes proyectos presentados en el marco de este componente se encuentran en proceso de evaluación.</t>
  </si>
  <si>
    <t>El programa brinda asistencia técnica en forma permanente. En el trimestre se asistieron 197 nuevos productores, acumulando a la fecha un total de 2.057. El desvío registrado obedece a que esta es una actividad de ejecución continua y que fluctúa en función de la demanda.</t>
  </si>
  <si>
    <t>La asistencia técnica fue superada por el incremento de proyectos que comenzaron su ejecución en 2015, debido al retraso en su comienzo durante 2014.</t>
  </si>
  <si>
    <t>En la provincia de Neuquén, Región Norte Centro, el desvío se debe a la demora de dos meses en la presentación de los certificados de obra.
En la provincia de San Juan, Electrificación para el Desarrollo Pecuario, el desvío se debe a la demora de tres meses en la presentación de los certificados de obra.</t>
  </si>
  <si>
    <t>El desvío producido obedece a la disminución de la demanda del sector.</t>
  </si>
  <si>
    <t>El desvío es irrelevante.</t>
  </si>
  <si>
    <t>Se ha superado la meta prevista en razón a la estrategia del Organismo de desarrollo de la Agricultura Familia.</t>
  </si>
  <si>
    <t>El Organismo ha puesto a disposición de los usuarios diversos medios para acceder a la información, además del 0800, cuenta con la página web0800, página del INTA, y el sitio YouTube.</t>
  </si>
  <si>
    <t>El desvío obedece a la priorización de  programas de investigación, Transferencia de Tecnología, Desarrollo Territorial  y Agricultura Familiar, situación que obliga al personal a dedicarse a ello.</t>
  </si>
  <si>
    <t>El desvío positivo obedece a que, por factores climáticos, hay una cosecha atípica. Por esta situación se intensificaron las inspecciones en viñedos y establecimientos elaboradores en algunas provincias.</t>
  </si>
  <si>
    <t>El desvío positivo se debe a que se intensificaron los controles en los establecimientos elaboradores de alcoholes en función de los parámetros indicados oportunamente por el Mapa de Riesgo de Alcoholes (MRA).</t>
  </si>
  <si>
    <t>Se sobrestimó la cantidad de variedades a inscribir en el Registro Nacional de Cultivares.</t>
  </si>
  <si>
    <t>La producción de biológicos y reactivos depende de la demanda interna y externa de los mismos. En este período se registró un alza en la demanda de estos productos en la Coordinación de Bacteriología. Sin embargo, en la Coordinación de Virología se registró una importante baja de solicitudes, lo que provocó que el valor general de esta meta sea inferior al programado.</t>
  </si>
  <si>
    <t>La Dirección de Cuarentena Vegetal no ha realizado los análisis de riesgo de plagas proyectados debido principalmente a la falta de respuesta por parte del país con el cual se está negociando. En el proceso de negociación el país importador (Argentina)  remite listado de plagas ausentes al país  exportador quien debe informar si esas plagas también se encuentran ausentes.</t>
  </si>
  <si>
    <t>La cantidad de lotes de vacunas presentadas a control dependen de la demanda externa. La demanda para el control de vacunas fue menor a lo programado en el laboratorio de Bacteriología, mientras que en el laboratorio de Virología fue mayor. El valor total resulta inferior al programado.</t>
  </si>
  <si>
    <t>La Dirección de Vigilancia y Monitoreo superó el número contemplado originalmente puesto que se actualizaron dossiers no planificados de cultivos cítricos, manzana, Eucaliptus y arveja.</t>
  </si>
  <si>
    <t>La Dirección de Sanidad Vegetal no pudo cumplir con la cantidad proyectada debido a, principalmente, que el Programa de Sanidad Forestal no alcanzó la cantidad de supervisiones planificada (se aclara igualmente que se presentan retrasos en la recepción de las fechas de inspección). Asimismo, el Programa de Supresión de Carpocapsa en Sede Central no realizó recorridas de supervisión debido a la falta de anticipos de viáticos durante los meses de enero y febrero.
El Programa de Material de Propagación no cumplió con lo planificado debido a que el personal de los centros regionales, encargados de las supervisiones a los viveros, es insuficiente en comparación a la cantidad de viveros inscriptos, además de encargarse  de otras tareas.
La Dirección de Cuarentena Vegetal ha reprogramado las recorridas de supervisión para los próximos trimestres puesto que no contó con anticipos de viáticos en el periodo en que debían realizarse las inspecciones.</t>
  </si>
  <si>
    <t>Durante el presente trimestre se registró un atraso en algunas de las áreas técnicas que componen esta meta, por ejemplo en el laboratorio de alimentos se registró un reducido ingreso de muestras provenientes de importación; en el laboratorio de residuos químicos los motivos informados fueron: demoras en los procesos de compras de insumos y equipos que se encuentran en espera de reparación y el laboratorio de virología informó una menor demanda para análisis de diagnóstico.</t>
  </si>
  <si>
    <t>Los muestreos en aves por Influenza Aviar, Enf. De New Castle y  Salmonella y los muestreos de porcinos para Enfermedad. de Aujeszky, Síndrome respiratorio reproductivo porcino (PRRS), Corona, Gastroenteritis transmisible porcina (TGE), y Peste porcina Clásica (PPA) comienzan en los meses de abril y mayo. En el Programa de Garrapatas la información es parcial por parte de los veterinarios locales.</t>
  </si>
  <si>
    <t>La diferencia corresponde a una disminución en el número de movimientos, que se ajustará en el transcurso de los demás trimestres.</t>
  </si>
  <si>
    <t>Se trata de información parcial. Se encuentra pendiente la remisión de datos del Parque Nacional Nahuel Huapi, Parque Nacional Lanín, Parque Nacional el Palmar y Parque Nacional Tierra del Fuego.</t>
  </si>
  <si>
    <t>Condiciones meteorológicas excepcionales:  temporada extraordinariamente seca, escazas lluvias e importante ocurrencia de tormentas eléctricas.</t>
  </si>
  <si>
    <t>Los incendios ocurridos durante este período, especialmente en el Parque Nacional Los Alerces y en el Parque Nacional Lago Puelo. imposibilitaron la autorización de estas actividades.</t>
  </si>
  <si>
    <t>Se redefinieron estrategias de promoción y otras se reprogramaron para el 2° semestre, a los fines de ampliar la convocatoria de las provincias.</t>
  </si>
  <si>
    <t>Ajustes del cronograma de participación tras la realización de talleres regionales con el fin de planificar dichas acciones en conjunto al Consejo Federal de Turismo y con el consenso de los entes regionales de Turismo y organismos públicos de Turismo de las provincias que componen las seis regiones turísticas. El Consejo Federal de Turismo participa a través de la instalación de unidades móviles, aporte de recursos humanos y materiales; el Ministerio acompaña las acciones.</t>
  </si>
  <si>
    <t>Mayor concurrencia de turistas durante el período estival a las Unidades Turísticas de Chapadmalal (provincia de Buenos Aires) y Embalse (provincia de Córdoba).</t>
  </si>
  <si>
    <t>El desvío se debe a una menor demanda.</t>
  </si>
  <si>
    <t>El desvío obedece al ingreso a planta de becarios en los meses anteriores.</t>
  </si>
  <si>
    <t>Se ha superado la meta prevista por 15 informes para CAMMESA de evolución de las temperaturas y de situación general para el Río Uruguay.</t>
  </si>
  <si>
    <t>Esta nueva meta, tuvo como consecuencia la modificación en la observación del Plan Anual de Inspecciones, lo cual permitió el seguimiento en tiempo real de las inspecciones, mejorando los tiempos de ejecución y el desempeño del recurso humano.</t>
  </si>
  <si>
    <t>Al planificar la nueva Meta para el año 2015, accidentalmente quedaron subsumidas cifras de inspecciones correspondientes. Dicha distorsión se hace visible en el proceso de análisis correspondiente a los datos recabados en el campo. De acuerdo a lo descripto, la ejecución real es de 43.338 inspecciones. La planificación verdadera es de 42.820.</t>
  </si>
  <si>
    <t>A efectos de considerar los desvíos registrados, cabe señalar que la diferencia corresponde a prestadores postales que, al tiempo de la elaboración del presupuesto, aún no se encontraban autorizados a operar en el mercado postal o se encontraban inscriptos en el Registro Nacional de Prestadores de Servicios Postales con fecha de renovación durante el trimestre y respecto de los que, previo a ello, o en el curso del período se dispuso su baja por alguna otra causa (ej. falta de acreditación de los requisitos de cumplimiento trimestral) o, en su defecto, empresas cuya fecha de renovación, al momento de la elaboración del presupuesto, no correspondía al trimestre objeto del informe y que, en virtud de su baja y posterior reinscripción, fue modificada.</t>
  </si>
  <si>
    <t>A efectos de considerar los desvíos registrados, debe tenerse en cuenta que el número de certificados emitidos varía de acuerdo con la cantidad de solicitudes presentadas por los administrados en cada trimestre, y ésta última circunstancia se ve afectada también por el número de empresas cuya renovación opera en cada trimestre. Además, existen variaciones trimestrales o anuales en la flota de vehículos declarada por cada operador, por lo cual el aumento o disminución de ésta última incidirá en el número de peticiones que presente cada empresa.</t>
  </si>
  <si>
    <t>A efectos de considerar los desvíos registrados, debe tenerse en cuenta que el número de certificados emitidos varía de acuerdo con la cantidad de solicitudes presentadas por los administrados en cada trimestre, así como también según el cumplimiento o incumplimiento de los requisitos normativos en cada petición, análisis que se realiza en forma previa a la emisión del documento en trato.</t>
  </si>
  <si>
    <t>No se alcanzaron a cumplir las metas previstas. La cantidad de trámites no ha sido la esperada, debido a que se generó una disminución de la realización de estas tareas por  parte de las unidades ejecutoras ante una reprogramación de las mismas.</t>
  </si>
  <si>
    <t>Se superaron las metas previstas. La cantidad de trámites ingresados responde a demandas externas (usuarios del espectro radioeléctrico, radiodifusión y Aeropuertos).</t>
  </si>
  <si>
    <t>Se superaron las metas previstas, debido a que se intensificaron este tipo de tareas a fin de evacuar futuras consultas a realizar por el público, ya que se encuentran en permanente crecimiento.</t>
  </si>
  <si>
    <t>No se alcanzaron a cumplir las metas previstas. La ejecución de este tipo de tareas depende de una planificación por parte de diferentes áreas de CNC, ya que dependen de tiempos ajenos a la Coordinación de Centros de Comprobación Técnica de Emisiones, con lo que pueden observarse grandes desvíos negativos en el primer trimestre.</t>
  </si>
  <si>
    <t>Desvío explicado por la demanda externa.</t>
  </si>
  <si>
    <t>Mayor ejecución por parte de los Organismos Ejecutores.
Corresponden a Viviendas Terminadas en Programas PROMHIB y Plan AHI.</t>
  </si>
  <si>
    <t>Se terminaron menos obras que las previstas por temas administrativos-financieros.</t>
  </si>
  <si>
    <t>Se terminaron más obras de las previstas, dado que se solucionaron los temas administrativos-financieros.</t>
  </si>
  <si>
    <t>El desvío se debe a que los entes ejecutores van cerrando paulatinamente las obras .</t>
  </si>
  <si>
    <t>El desvío se debe a que los entes ejecutores van cerrando paulatinamente las obras. Además de una mayor ejecución de la prevista por parte de los Organismos Provinciales.</t>
  </si>
  <si>
    <t>Se retrasó el cierre de las obras por parte de los Entes Ejecutores.</t>
  </si>
  <si>
    <t>Las obras de CIC se van terminando progresivamente con fondos de los Municipios, sin financiamiento de la SSDUyV. Las Obras nuevas son financiadas por el MDS.</t>
  </si>
  <si>
    <t>Estas viviendas fueron terminadas antes de lo previsto en la programación debido al buen ritmo de obra.</t>
  </si>
  <si>
    <t>Desvío positivo debido al buen ritmo de obra y gestión del ente ejecutor.</t>
  </si>
  <si>
    <t>Contingencias producto de la modificación del emplazamiento para la instalación por parte de las instituciones anfitrionas (proponen el espacio). Este proceso provocó demoras, ya que se requiere que el lugar sea apto técnicamente para la implantación de los NACs.</t>
  </si>
  <si>
    <t>Se valuaron 3 aviones Airbus 340-200 y 2 Boeing 737-300 de Aerolíneas Argentinas S.A. y 22 aeronaves Embraer ERJ 190 AR de Austral S.A., la planta industrial, instalaciones y maquinarias de Industrias Metalúrgica Pescarmona S.A. en la Provincia de Mendoza con más de 3.300 bienes.
Se continuó con las tasaciones a las empresas de seguros, el plan PROCREAR y la Agencia de Administración de Bienes, entre otras.</t>
  </si>
  <si>
    <t>Se produjo una aceleración en la ejecución de una obra (Piedritas en provincia de Buenos Aires).</t>
  </si>
  <si>
    <t>El desvío obedece a que la obra "Construcción Acueducto del Oeste" en la localidad de Río Hondo, Provincia de Santiago del Estero, no concluyó por factores climáticos. No obstante, la misma se encuentra en el 98% de avance físico.</t>
  </si>
  <si>
    <t>Lo programado se estima en virtud del promedio de las Resoluciones MJ emitidas por este Ente en ejercicios precedentes. Estas Resoluciones efectivamente emitidas superaron la estimación correspondiente.</t>
  </si>
  <si>
    <t>Informa la Gerencia de Regiones que las cantidades programadas obedecen a cálculos en base a datos y promedios históricos, mientras que los datos reales surgen de los contactos efectivos que dependen de la voluntad de los usuarios de contactar al ENARGAS para efectuar este tipo de trámites. Si bien en el presente trimestre se incrementaron las tareas de Atención de Reclamos de Usuarios, las tareas de Atención de Consultas con Usuarios resultaron inferiores a las estimadas, originando el desvío negativo.</t>
  </si>
  <si>
    <t>La meta es una estimación de la cantidad de contactos a establecer por parte de los usuarios durante el período. El desvío con respecto a la cantidad estimada se debe a la gran cantidad de llamadas entrantes por Falta de Suministro, verificadas principalmente en el mes de enero sumado al hecho de contarse con un  sistema telefónico que posibilita que el sistema IVR de atención automática incremente su posibilidad de atención.</t>
  </si>
  <si>
    <t>El desvío se debe a que la meta es una estimación de la cantidad de Certificados de Conveniencia y Necesidad Pública que serán emitidos durante el periodo y su ejecución depende del comportamiento de la demanda. En éste trimestre no se emitieron  certificados.</t>
  </si>
  <si>
    <t>El desvío se debe a que, la cantidad de inspecciones realizadas en primer trimestre es superior a la prevista. Cabe aclarar que esta meta depende del comportamiento de la demanda y su estimación está en función de la ocurrencia de emergencias.</t>
  </si>
  <si>
    <t>Por motivos de agenda Institucional se efectuó una campaña adicional en CABA en el mes de marzo que incluyó una exposición en el Subcomité para el Sistema de Señalización en Emergencias Hídricas, Instituto Argentino de Normalización y Certificación IRAM y una reunión del Subcomité de respuesta a emergencias y Gestión de Seguridad IRAM.</t>
  </si>
  <si>
    <t>Las Inspecciones previstas para Arroyito, Chocón, Alicurá y Piedra del Águila (Dirección Regional Comahue) se reprogramaron para el 2º trimestre, ya que se priorizó durante el 1º trimestre la presencia de ensayos de compuertas.  Se realizaron Inspecciones adicionales por emergencia Hídrica en los Complejos Escaba, el Tunal y Río Hondo (Dirección Regional Norte).</t>
  </si>
  <si>
    <t>Se adelantaron los Ensayos a pedido de la Hidroeléctrica Futaleufú en la Presa Gral. San Martín (Dirección Regional Patagonia). Se efectuaron Ensayos adicionales en Escaba y Pueblo Viejo (Dirección Regional Norte) por tareas de mantenimiento realizadas al equipamiento.</t>
  </si>
  <si>
    <t>La fiscalización del Informe programado para la Presa Ullum (Dirección Regional Cuyo Centro) fue reprogramado para el mes de abril a pedido de la concesionaria que informó que presentará el Informe durante ese mes.</t>
  </si>
  <si>
    <t>El desvío se debe a que el centro se encuentra afectado por la obra de remodelación del mismo.</t>
  </si>
  <si>
    <t>Se realizó una exposición no prevista.</t>
  </si>
  <si>
    <t>El desvío se debe a que se iniciaron nuevos proyectos en Botánica y Zoología.</t>
  </si>
  <si>
    <t>La implementación de la evaluación socioeconómica a través de la ANSES  aceleró la etapa de aprobación de becarios.</t>
  </si>
  <si>
    <t>El desvío se debe a que se resolvieron trámites pendientes del año 2014.</t>
  </si>
  <si>
    <t>La implementación de la evaluación socioeconómica a través de la ANSES aceleró la etapa de aprobación de becarios.</t>
  </si>
  <si>
    <t>Por una falla técnica involuntaria en la confección de medidas de seguridad suministradas por la Casa de la Moneda, se demoró la entrega de las obleas de seguridad que acompañan cada diploma.</t>
  </si>
  <si>
    <t>Demoras en la gestión de bancarización de tres escuelas de arte por parte de las jurisdicciones, imposibilitando la efectiva acreditación de los aportes.</t>
  </si>
  <si>
    <t>Retraso en el inicio del proceso de compra.</t>
  </si>
  <si>
    <t>No se concretaron acciones de capacitación directa, programadas a través de jornadas de trabajo, videoconferencias y otras instancias en las provincias de Buenos Aires, Santa Fe y San Luis, por dificultades en la implementación de los cronogramas.</t>
  </si>
  <si>
    <t>Mayor descarga del software Aguapey por parte de instituciones del sistema educativo, pertenecientes a las jurisdicciones provinciales.</t>
  </si>
  <si>
    <t>Demoras en la aprobación del nuevo tramo del Programa PERMER, Proyecto de Energías Renovables en Mercados Rurales, a través del cual se ejecuta esta línea de acción.</t>
  </si>
  <si>
    <t>Demoras en la implementación en el Instituto Nacional de Educación Tecnológica (INET) del sistema de seguimiento de Planes de Mejora (registro y generación de documentos,  evaluación técnica y asignación de recursos).</t>
  </si>
  <si>
    <t>El desvío se debe al impulso de proyectos aprobados en el año 2014.</t>
  </si>
  <si>
    <t>El desvío se relaciona con la finalización de estudios de doctorado y actividades postdoctorales. Estos becarios formados se incorporan a la actividad privada y/o a los planteles docentes universitarios. Otro de los motivos del desvío es la incorporación de mayor número de Investigadores a CICT que se encontraban usufructuando becas.</t>
  </si>
  <si>
    <t>En función de las metas realizadas, se detectan desvíos en las mismas, producto del perfeccionamiento en el cumplimiento de la información solicitada por las distintas comisiones de evaluación a cada proyecto, producto de las observaciones efectuadas por estas. Asimismo, cada proyecto, luego de los descripto anteriormente se realizan los diferentes pasos para la firma del convenio y el correspondiente armado del anexo.</t>
  </si>
  <si>
    <t>Desvío positivo por el alto porcentaje de Bibliotecas que se encontraban en condiciones legales -administrativas para recibir los subsidios que otorga CONABIP.</t>
  </si>
  <si>
    <t>Los dos títulos, "Dos Argentinas : Arturo Jauretche - Victoria Ocampo : correspondencia inédita : sus vida, sus ideas" y "Obra Poética de Leopoldo Marechal" , se reprogramaron para el 2do. trimestre para ser entregados en el marco del Programa Libro, que se desarrollará en la Feria Internacional del Libro de Buenos Aires.</t>
  </si>
  <si>
    <t>El desvío negativo no es significativo, teniendo en cuenta el desvío positivo de la meta de cursos. No obstante, la diferencia radica en el que el número de alumnos inscriptos que finalmente no asistió fue mayor al esperado.</t>
  </si>
  <si>
    <t>El desvío obedece a la necesidad de imprimir el Folleto de actividades educativas y culturales que se realizaron en el primer trimestre.</t>
  </si>
  <si>
    <t>El desvío se explica teniendo en cuenta que, con motivo de la refacción edilicia del 1º piso, el Museo permaneció cerrado al público desde 01 al 17 de febrero y por ende, no se realizaron actividades infantiles en las que, normalmente, es distribuido el material.</t>
  </si>
  <si>
    <t>El desvío se explica por la necesidad de incrementar la preservación de las obras en exhibición debido a las consecuencias (polvo o vibraciones) de la refacción en curso del Primer Piso, al traslado temporal de las Reservas Pueyrredón y ATC del 1º piso con motivo de dicha refacción y la implementación de cajas de guarda con obras de soporte papel.</t>
  </si>
  <si>
    <t>El desvío obedece a un incremento en la programación realizada por la Dirección del Museo respecto al cronograma de muestras temporales.</t>
  </si>
  <si>
    <t>Mayor oferta de visitas guiadas para el público en general (actividad "Este es Mi Museo"), visitas en inglés y portugués.</t>
  </si>
  <si>
    <t>El desvío obedece a un incremento de la demanda interna de información para las Muestras temporarias, a pedidos de imágenes para la elaboración de Catálogos y a las consultas realizadas por el ingreso de obras en calidad de donación y adquisición por compra.</t>
  </si>
  <si>
    <t>El desvío de la meta se explica por la falta de necesidad de realizar impresiones de publicaciones para las actividades realizadas.</t>
  </si>
  <si>
    <t>El desvío de la meta se explica por la modificación en la agenda de actividades.</t>
  </si>
  <si>
    <t>Por error en la programación, debería ser 0, en lugar de 3.</t>
  </si>
  <si>
    <t>En el primer trimestre de 2015 el Directorio del Fondo otorgó 3 préstamos, siendo las metas programadas de 5 préstamos. Se hace notar que el Directorio retomó sus actividades a fines de febrero.</t>
  </si>
  <si>
    <t>Se preveía la realización de dos talleres pero finalmente se postergaron para el próximo trimestre.</t>
  </si>
  <si>
    <t>En el caso de las exposiciones, se realizaron 5 muestras en lugar de las 4 previstas.</t>
  </si>
  <si>
    <t>Una auditoría se trasladó para el próximo trimestre .</t>
  </si>
  <si>
    <t>El desvío se encuentra dentro de los márgenes previstos. Dado que se trata de períodos favorables para el incremento de la demanda de trabajo estacional, se produce un incremento en los niveles de ocupación y en consecuencia disminuye el nivel de desempleo en el sector.</t>
  </si>
  <si>
    <t>La meta se superó a causa de un impacto superior al esperado de las actividades de registración llevadas a cabo desde fines del Ejercicio 2014 y durante el primer trimestre del ejercicio 2015. Asimismo, el incremento de la demanda de trabajo estacional favorece la registración de trabajadores agrarios.</t>
  </si>
  <si>
    <t>El desvío corresponde a la 1º Entrega de la LPN Nº 17/14.</t>
  </si>
  <si>
    <t>El desvío es causado por el tiempo que demanda el reporte de las intervenciones a los efectores. Por normativa cuentan con 4 meses para el reporte y su facturación, por lo tanto intervenciones efectivamente realizadas en el 1º trimestre podrán ser reportadas en períodos posteriores, y serán consideradas en el ajuste anual.</t>
  </si>
  <si>
    <t>El desvío positivo entre lo observado y la meta para el primer trimestre de 2015 se debe principalmente a la incorporación de un gran número de prestaciones que brindan Cobertura Efectiva Básica (CEB) en el mes de Junio de 2014. Debe tenerse en cuenta que, antes de esta incorporación, este grupo poblacional era el que menos cantidad de prestaciones que brindan CEB tenía.</t>
  </si>
  <si>
    <t>Los principales motivos que han determinado el desvío positivo obedecen a un desempeño mucho mejor al esperado en cuanto a la provisión y facturación de prestaciones generadoras de Cobertura Efectiva Básica para este grupo poblacional. Por otro lado, en base a  la baja concurrencia de este grupo poblacional al sistema de salud, se establecieron metas conservadoras que resultaron superadas por los resultados observados.</t>
  </si>
  <si>
    <t>El desvío obedece a una mayor demanda.</t>
  </si>
  <si>
    <t>La demanda resultó menor a la esperada.</t>
  </si>
  <si>
    <t>El desvío se corresponde a una demora en los procesos de adquisición de las vacunas, lo cual generó retrasos en la entrega del insumo por parte de los laboratorios. Se encuentran pendientes de entrega más de 4.000.000 de dosis correspondiente al plan de vacunación del año 2014, las cuales sirven de stock para la distribución de vacunas correspondiente al primer trimestre de 2015. También se vio afectada la distribución debido a la demora en la incorporación al Calendario de la vacuna contra la varicela.</t>
  </si>
  <si>
    <t>Los datos presentados corresponden a la información remitida solo por 4 provincias, 2 de las cuales presentaron datos hasta el mes de Febrero. No se tiene información del resto de las jurisdicciones. Asimismo cabe aclarar que los datos provinciales presentan habitualmente una demora en la notificación, por tal motivo la ejecución es preliminar; los datos se irán ajustando a medida que la información sea remitida al nivel central.</t>
  </si>
  <si>
    <t>El desvío obedece a una menor demanda.</t>
  </si>
  <si>
    <t>Desvío provocado por reprogramación de actividades.</t>
  </si>
  <si>
    <t>Desvío provocado por mayor demanda.</t>
  </si>
  <si>
    <t>Reorganización del área. Se  sumó personal con el fin de garantizar la entrega de los certificados en el día.</t>
  </si>
  <si>
    <t>Desvío explicado por reprogramación de actividades.</t>
  </si>
  <si>
    <t>Se organizó por turnos otorgados por la web a 60 (sesenta) profesionales diarios.</t>
  </si>
  <si>
    <t>No se realizó el taller previsto.</t>
  </si>
  <si>
    <t>La no coincidencia con lo programado se debe a que el Programa provee de audífonos e implantes a cada jurisdicción en función de los casos que hayan podido detectar, diagnosticar y reportar, en menores de 4 años.</t>
  </si>
  <si>
    <t>La cantidad de pacientes asistidos se vio incrementada por las ayudas que esta Dirección realizó a las provincias que sufrieron inundaciones y otras ayudas a municipios.</t>
  </si>
  <si>
    <t>Hubo una  mayor demanda de traslados en el orden local y en  las cobertura de los trenes de desarrollo social y sanitario Eva Perón y Dr. Ramón Carrillo. Además de la Cobertura en Tecnopolis se inició antes de lo esperado.</t>
  </si>
  <si>
    <t>Retrasos en las firmas de algunos contratos con proveedores, impactaron en la distribución de medicamentos. El remanente será distribuido durante el segundo trimestre.</t>
  </si>
  <si>
    <t>El curso programado iba a dictarse en la provincia de Formosa, pero fue suspendido por las autoridades del Laboratorio Laformed y reprogramado para el mes de mayo próximo.</t>
  </si>
  <si>
    <t>El desvío obedece a un incremento en la demanda.</t>
  </si>
  <si>
    <t>Se inició la actividad en período de vacaciones, lo que permitió abarcar más escuelas que niños.</t>
  </si>
  <si>
    <t>El desvío responde a un aumento de la demanda.</t>
  </si>
  <si>
    <t>La cantidad de pacientes varía y depende de factores u hechos relacionados con la suspensión de tratamiento, el inicio de tratamiento por parte de otros pacientes, pase del tratamiento a una Obra Social, Pre Paga o al Programa Incluir Salud.</t>
  </si>
  <si>
    <t>Se espera durante este año y, en concordancia con los operativos realizados desde el Programa de Organización Comunitaria en Salud, incorporar hospitales en la provincia de Buenos Aires en aquellas Regiones Sanitarias que así lo requieran, lo que significaría alrededor de 20 a 30 nuevos hospitales. Asimismo, se espera incrementar la cantidad de hospitales en las provincias de Santiago del Estero y Córdoba, recientemente reincorporadas al Programa. Si se contempla este incremento de instituciones se espera incrementar también el número de determinaciones efectuadas a lo largo del año.</t>
  </si>
  <si>
    <t>El desvío negativo es consecuencia de demoras en el diseño de folletos desplegables para cáncer de colon y mama, retrasos en la tramitación de los fondos para las campañas de difusión de cáncer colorectal y manual de cuidados paliativos, sumado a la postergación de la publicación de la Guía de Práctica Clínica para Drogas de Alto Costo en Cáncer de Mama.</t>
  </si>
  <si>
    <t>Si bien la variación es poco significativa, se continua observando la tendencia al incremento de los egresos, en correlato con una mejor accesibilidad por el aumento en la frecuencia  del transporte público, así como por mayor presión de demanda en función de dificultades operativas (transitorias) en algunos efectores de la red asistencial.</t>
  </si>
  <si>
    <t>Se consideran las siguientes causales de desvío: a) una inusual inclemencia climática en el trimestre, con lluvias y vientos de intensidad y duración superior a la habitual, con inundaciones graves y población evacuada en la zona; b) el impacto en las horas de atención por licencia por enfermedad prolongada de dos profesionales y licencia por maternidad de otra profesional, todos del área ambulatoria. Los dos profesionales con licencia prolongada pertenecen al servicio de Reumatología, servicio que tiene un nivel de demanda particularmente elevado ya que los efectores aledaños no cuentan con ofertas de prestaciones reumatológicas; c) ausentismo estacional mayor al habitual.</t>
  </si>
  <si>
    <t>El desvío es positivo debido a una mayor demanda en Admisión de Productos Cosméticos Grado I y de Higiene Oral de Uso Odontológico.  En cuanto a Cosméticos Grado II, siguen ingresando admisiones electrónicas de reempadronamiento, lo cual se creía finalizado en el ejercicio anterior, en el momento de planificar.</t>
  </si>
  <si>
    <t>El desvío negativo responde a un menor requerimiento de inspecciones a solicitud de los interesados (no programadas) principalmente denuncias, oficios judiciales, Buenas prácticas de Manufactura y exportación y a la reprogramación de las tomas de muestras en el marco de acciones de monitoreo de grasas trans.</t>
  </si>
  <si>
    <t>El desvío es positivo, debido a un mayor ingreso de expedientes al área  de autorización de productos médicos, reforzando la actividad con la colaboración de más profesionales y optimizando el tiempo de la evaluación de los mismos, mediante la implementación del sistema de chequeo de documentación, previo a la caratulación de los trámites.</t>
  </si>
  <si>
    <t>Mayor actividad desarrollada en la tipificación de antígenos
leucocitarios humanos (HLA) e inscripción en la Red Internacional, debido al Convenio celebrado entre el Ministerio de Salud de la Nación y la OPS (Organización Panamericana de Salud), el cual permitió la contratación de un laboratorio en EEUU a bajo costo, con nuevas tecnologías y un mayor número de muestras.</t>
  </si>
  <si>
    <t>Menor actividad trasplantológica por los Centros de Trasplante.</t>
  </si>
  <si>
    <t>Se reprogramó para el segundo trimestre el envío de paneles del
Serv. de ETS.</t>
  </si>
  <si>
    <t>El Desvío Positivo se debe al incremento de Documentos Producidos tanto en el Depto. de Investigación como en el Depto. de Clínica. El mismo se debe al adelanto de la producción del 2do y 3er trimestre.</t>
  </si>
  <si>
    <t>Se enviaron resúmenes a congresos, pero aún no ha sido notificada
su aceptación.</t>
  </si>
  <si>
    <t>Los problemas climáticos favorecen o desfavorecen la reproducción, aparición y captura de insectos. Por tal motivo, este trimestre, debió posponerse la captura programada para febrero y marzo. Dichos insectos (recolectados en marzo) se encuentran aún en proceso para determinación.</t>
  </si>
  <si>
    <t>Se comenzó con el otorgamiento de turnos por el nuevo sistema de informatización, lo cual motivó que durante 15 días se suspendiesen las tareas, para efectuar la carga de los datos necesarios para el correcto funcionamiento del sistema mencionado. Además disminuyó la cantidad de días disponibles para atención, debido al cese de actividades por conflictos gremiales.</t>
  </si>
  <si>
    <t>Debido a que se continúa con las obras de remodelación de la guardia, se prioriza la atención de pacientes con alta y media complejidad, por sobre los de baja complejidad. Esto explica el ligero desvío negativo con respecto a lo estimado.</t>
  </si>
  <si>
    <t>Se produjo un incremento de la demanda. La constitución de la Red Federal de Rehabilitación favorece este aumento.</t>
  </si>
  <si>
    <t>La mayor demanda se verifica en el incremento de los traslados.</t>
  </si>
  <si>
    <t>El desvío se debe a un cambio en la planificación de las actividades de capacitación a efectos de optimizar recursos  y a una disminución de la demanda registrada en la Dirección de Rehabilitación.</t>
  </si>
  <si>
    <t>Se elaboraron más informes que los previstos, por una mayor demanda de los mismos.</t>
  </si>
  <si>
    <t>Tanto las sindicaturas de control prestacional como las sindicaturas contables presentaron una merma con respecto a lo estimado, debido a cambios en la programación de las mismas.</t>
  </si>
  <si>
    <t>Han existido demoras en el pago de cuotas al iniciarse el año 2015, por ejemplo la provincia de  Misiones, depositándose la cuota en el mes de marzo. En otros casos los Convenios entraron en vigencia a partir de febrero, mes en que se depositaron las primeras cuotas (Buenos Aires, Río Negro, Chaco) con lo cual los equipos se encuentran en proceso de conformación y contrataciones, compras de equipamientos, acondicionamientos de espacios físicos y capacitación. Asimismo, en la provincia de Salta, los equipos se encuentran corrigiendo relevamientos ya realizados. También, han realizado relevamientos nuevos aún sin concluir las actividades de Gabinete (Salta, Chubut). La provincia de Jujuy no acuerda la continuidad del relevamiento y los técnicos de ejecución centralizada se encuentran subsanando relevamientos ya realizados por el equipo descentralizado anterior que incluyen trabajo de campo y posterior Gabinete, además de realizar relevamientos nuevos en comunidades con emergencia territorial. En el caso de la ejecución centralizada, desde el mes de enero hasta mediados de febrero nos encontramos con la imposibilidad administrativa de realizar comisiones en tiempo y forma, de igual manera se realizaron relevamientos en la provincia de Mendoza como en la provincia de Río Negro y el cierre de trabajos de campo en la ruta 86 , provincia de Salta. El gobierno de la provincia del Neuquén no envía las Carpetas Técnicas aprobadas por el equipo técnico.</t>
  </si>
  <si>
    <t>La modificación en el total de jóvenes alcanzados por las actividades desarrolladas por esta Subsecretaría de Juventud en el primer trimestre del corriente año se deben a la puesta en marcha de tres (3) paradores que fueron ubicados en la ciudad de Villa Gesell (Pcia de Buenos Aires), Purmamarca (Pcia de Jujuy), y Gualeguaychú (Pcia. de Entre Ríos) durante los meses de enero y febrero con motivo de realizar allí actividades de verano (como recitales musicales, actividades deportivas, actividades culturales, etc.). También se participó del Programa verano de emociones que se llevó a cabo en las Provincias de Mendoza (San Rafael), Córdoba (San Marcos Sierra), Río Negro (Las Grutas), Buenos Aires (Mar del Plata y Ezeiza). También se efectuaron Jornadas Solidarias en el marco de operativos realizados para el abordaje de familias afectadas en los temporales de las provincias de Catamarca, San Juan, San Luis, Córdoba y Santiago del Estero.</t>
  </si>
  <si>
    <t>Dada la actividad que se realizó en el año 2014 respecto al fortalecimiento de las organizaciones en temas de Rendición de Cuentas y ejecución de fondos, se produjo un sensible aumento en la cantidad de cierre de expedientes. Esto redundó en una mayor demanda de fondeos por las organizaciones regularizadas.</t>
  </si>
  <si>
    <t>La agilización de procesos administrativos permitió que las acciones de fortalecimiento concluyeran antes de los plazos originalmente planificados. Cabe resaltar la optimización de los recursos en beneficio de los emprendedores.</t>
  </si>
  <si>
    <t>El desvío se debe a menores derivaciones judiciales.</t>
  </si>
  <si>
    <t>El desvío obedece a demoras en el circuito administrativo.</t>
  </si>
  <si>
    <t>Reorganización al interior del programa nacional de cuidados domiciliarios, con motivo de mayor demanda se amplió para cubrir mayor cantidad de personas capacitadas.</t>
  </si>
  <si>
    <t>La instrumentación del operativo pre ROE para exportaciones cárnicas y lácteas, más los informes de abastecimiento de cortes populares de carne han disminuido con respecto a lo observado en otros períodos, producto en buena parte de la disminución en las ventas al exterior de carne vacuna.</t>
  </si>
  <si>
    <t>En el último trimestre del 2014, se realizaron trabajos para lograr llegar a las metas deseadas, lo que no se pudo lograr debido a  los tiempos que requieren las diferentes etapas de los procesos de escrituración, como conciliar deudas de impuestos con C.A.B.A., etc. Por los trabajos mencionados en el párrafo anterior, se logró mejorar la ejecución del 1º trimestre el corriente ejercicio.</t>
  </si>
  <si>
    <t>La Gerencia de Control Económico y Regulatorio informa que se han llevado a cabo controles en exceso en virtud de la incorporación de la temática FOCEGAS. Por su parte, la Gerencia de Distribución señala que se efectuaron mayor cantidad de auditorías en Operación y Mantenimiento, como consecuencia de comunicaciones y/o reclamos a los que se deben brindar satisfacción, en el sentido de chequear la infraestructura que exigen las Licenciatarias a los futuros usuarios, a fin de poder brindar el adecuado suministro y que éstos no se encuentran dispuestos a afrontar. Asimismo, con relación a las actas FOCEGAS, se materializaron más auditorías que las previstas, tanto de mantenimiento como de confiabilidad y expansiones. La Gerencia de Regiones indica una mayor cantidad de Auditorías Técnicas como consecuencia de una redefinición de la carga operativa de los Centros Regionales.</t>
  </si>
  <si>
    <t>El desvío de la meta se explica por la modificación en la agenda internacional y nacional.</t>
  </si>
  <si>
    <t>Desvío obedece a ingreso de personal y aumento en la tasa de natalidad.</t>
  </si>
  <si>
    <t>No se llegó a cumplir con las fiscalizaciones programadas para el 1º trimestre, debido a falta de personal especializado, que se encontraba de vacaciones.</t>
  </si>
  <si>
    <t>Mayor cantidad de cápitas que las previstas.</t>
  </si>
  <si>
    <t>El desvío responde a una intensificación de los controles con el fin de garantizar la calidad de semilla entregada al usuario.</t>
  </si>
  <si>
    <t>El desvío se debe a la incorporación de un nuevo programa establecido en febrero del corriente con el Banco Nación que provocó un aumento en las capacitaciones no previsto.</t>
  </si>
  <si>
    <t>El desvío se atribuye a una menor cantidad de solicitudes. Estos informes se realizan a partir de requerimientos externos con lo cuál está sujeto a diversas variaciones .</t>
  </si>
  <si>
    <t xml:space="preserve">A la fecha de cierre del trimestre, aún no se ha avanzado con la evaluación de antecedentes de Asociaciones de Consumidores, con el objeto del otorgamiento de subsidios para fortalecimiento institucional.  Por otro lado, no se han otorgado durante el primer trimestre subsidios en el marco del Programa "Vamos al Mercado", en razón de haberse orientado a la evaluación de resultados obtenidos durante su ejecución en 2014. </t>
  </si>
  <si>
    <t>La subejecución observada no se considera significativa, no existiendo una causal precisa que explique la misma. Se espera su compensación en períodos futuros.</t>
  </si>
  <si>
    <t>Se verificó una menor cantidad de casos ingresados, lo cual influyó en el total de casos resueltos. Además, durante el mes de marzo, no se contó con firma autorizada para el archivo, por cuya razón no resultó posible computar los casos resueltos tanto por laudos como así también los desistidos por los reclamantes.</t>
  </si>
  <si>
    <t>Información parcial, dado que no se dispone de la información del Área de Salud Mental. Será incorporada en la ejecución del 2º trimestre.</t>
  </si>
  <si>
    <t>El desvío positivo registrado en esta meta corresponde a cambios en las prioridades de los proyectos encarados por este Organismo.</t>
  </si>
  <si>
    <t>Se financió durante el primer trimestre del ejercicio 2015 la programación de 2014. Los Planes de Negocio financiados corresponden a los proyectos aprobados en el segundo Comité de Aprobación Provincial de la provincia del Chaco, celebrado en el mes de Diciembre de 2014, según la siguiente desagregación: 43 Planes de Negocio de la cadena ganadera y 159 Planes de Negocio de la cadena algodonera.</t>
  </si>
  <si>
    <t>El desvío evidenciado se debe a factores que resultaron imponderables al momento de realizar la programación del trimestre.</t>
  </si>
  <si>
    <t>Se amplió de la duración de los cursos, a los fines de abordar la totalidad de los nuevos programas académicos y, por ende, se realizaron menos cursos.</t>
  </si>
  <si>
    <t>La disminución en parte corresponde a la menor cantidad de personas atendidas por la línea telefónica del (0800), que se encuentra atada a la demanda externa.</t>
  </si>
  <si>
    <t xml:space="preserve">Código Institucional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</si>
</sst>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0.0"/>
    <numFmt numFmtId="166" formatCode="#,##0.0"/>
    <numFmt numFmtId="167" formatCode="0.0"/>
    <numFmt numFmtId="168" formatCode="0.0%"/>
  </numFmts>
  <fonts count="12">
    <font>
      <sz val="10"/>
      <name val="Arial"/>
    </font>
    <font>
      <sz val="10"/>
      <name val="Arial"/>
    </font>
    <font>
      <sz val="11"/>
      <color indexed="8"/>
      <name val="SansSerif"/>
    </font>
    <font>
      <sz val="11"/>
      <name val="Arial"/>
      <family val="2"/>
    </font>
    <font>
      <b/>
      <sz val="11"/>
      <color indexed="8"/>
      <name val="SansSerif"/>
    </font>
    <font>
      <b/>
      <sz val="12"/>
      <color indexed="8"/>
      <name val="SansSerif"/>
    </font>
    <font>
      <b/>
      <sz val="11"/>
      <name val="Arial"/>
      <family val="2"/>
    </font>
    <font>
      <sz val="11"/>
      <color indexed="9"/>
      <name val="SansSerif"/>
    </font>
    <font>
      <sz val="11"/>
      <color indexed="9"/>
      <name val="SansSerif"/>
    </font>
    <font>
      <sz val="8"/>
      <name val="Arial"/>
      <family val="2"/>
    </font>
    <font>
      <i/>
      <sz val="11"/>
      <color indexed="8"/>
      <name val="SansSerif"/>
    </font>
    <font>
      <sz val="11"/>
      <name val="SansSerif"/>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45">
    <xf numFmtId="0" fontId="0" fillId="0" borderId="0" xfId="0"/>
    <xf numFmtId="0" fontId="2" fillId="0" borderId="0" xfId="0" applyFont="1" applyBorder="1" applyAlignment="1" applyProtection="1">
      <alignment horizontal="left" vertical="top" wrapText="1"/>
    </xf>
    <xf numFmtId="0" fontId="3" fillId="0" borderId="0" xfId="0" applyFont="1"/>
    <xf numFmtId="0" fontId="2" fillId="0" borderId="0"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3" fontId="2" fillId="0" borderId="0" xfId="0" applyNumberFormat="1" applyFont="1" applyBorder="1" applyAlignment="1" applyProtection="1">
      <alignment horizontal="right" vertical="center" wrapText="1"/>
    </xf>
    <xf numFmtId="0" fontId="2" fillId="0" borderId="0" xfId="0" applyFont="1" applyBorder="1" applyAlignment="1" applyProtection="1">
      <alignment horizontal="right" vertical="center" wrapText="1"/>
    </xf>
    <xf numFmtId="165" fontId="2" fillId="0" borderId="0" xfId="0" applyNumberFormat="1" applyFont="1" applyBorder="1" applyAlignment="1" applyProtection="1">
      <alignment horizontal="right" vertical="center" wrapText="1"/>
    </xf>
    <xf numFmtId="0" fontId="2" fillId="0" borderId="0" xfId="0" applyFont="1" applyBorder="1" applyAlignment="1" applyProtection="1">
      <alignment vertical="top" wrapText="1"/>
    </xf>
    <xf numFmtId="0" fontId="4" fillId="0" borderId="0" xfId="0" applyFont="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left" vertical="center" wrapText="1"/>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left" vertical="top" wrapText="1"/>
    </xf>
    <xf numFmtId="3" fontId="4" fillId="0" borderId="0" xfId="0" applyNumberFormat="1" applyFont="1" applyBorder="1" applyAlignment="1" applyProtection="1">
      <alignment horizontal="right" vertical="center" wrapText="1"/>
    </xf>
    <xf numFmtId="0" fontId="4" fillId="0" borderId="0" xfId="0" applyFont="1" applyBorder="1" applyAlignment="1" applyProtection="1">
      <alignment horizontal="right" vertical="center" wrapText="1"/>
    </xf>
    <xf numFmtId="0" fontId="6" fillId="0" borderId="0" xfId="0" applyFont="1"/>
    <xf numFmtId="0" fontId="4" fillId="0" borderId="0" xfId="0" applyFont="1" applyBorder="1" applyAlignment="1" applyProtection="1">
      <alignment horizontal="left" vertical="center"/>
    </xf>
    <xf numFmtId="9" fontId="2" fillId="0" borderId="0" xfId="2" applyFont="1" applyBorder="1" applyAlignment="1" applyProtection="1">
      <alignment horizontal="right" vertical="center" wrapText="1"/>
    </xf>
    <xf numFmtId="167" fontId="2" fillId="0" borderId="0" xfId="0" applyNumberFormat="1" applyFont="1" applyBorder="1" applyAlignment="1" applyProtection="1">
      <alignment horizontal="right" vertical="center" wrapText="1"/>
    </xf>
    <xf numFmtId="168" fontId="2" fillId="0" borderId="0" xfId="2" applyNumberFormat="1" applyFont="1" applyBorder="1" applyAlignment="1" applyProtection="1">
      <alignment horizontal="right" vertical="center" wrapText="1"/>
    </xf>
    <xf numFmtId="164" fontId="2" fillId="0" borderId="0" xfId="1" applyFont="1" applyFill="1" applyBorder="1" applyAlignment="1" applyProtection="1">
      <alignment horizontal="right" vertical="center" wrapText="1"/>
    </xf>
    <xf numFmtId="0" fontId="2" fillId="0" borderId="0" xfId="0" applyFont="1" applyFill="1" applyBorder="1" applyAlignment="1" applyProtection="1">
      <alignment horizontal="left" vertical="top" wrapText="1"/>
    </xf>
    <xf numFmtId="0" fontId="2" fillId="0" borderId="1" xfId="0" applyFont="1" applyBorder="1" applyAlignment="1" applyProtection="1">
      <alignment vertical="top" wrapText="1"/>
    </xf>
    <xf numFmtId="0" fontId="2" fillId="0" borderId="0" xfId="0" applyFont="1" applyFill="1" applyBorder="1" applyAlignment="1" applyProtection="1">
      <alignment horizontal="right" vertical="center" wrapText="1"/>
    </xf>
    <xf numFmtId="166" fontId="2" fillId="0" borderId="0" xfId="0" applyNumberFormat="1" applyFont="1" applyFill="1" applyBorder="1" applyAlignment="1" applyProtection="1">
      <alignment horizontal="right" vertical="center" wrapText="1"/>
    </xf>
    <xf numFmtId="0" fontId="2" fillId="0" borderId="0" xfId="0" applyFont="1" applyFill="1" applyBorder="1" applyAlignment="1" applyProtection="1">
      <alignment horizontal="left" vertical="top"/>
    </xf>
    <xf numFmtId="0" fontId="5" fillId="3" borderId="2" xfId="0" applyFont="1" applyFill="1" applyBorder="1" applyAlignment="1" applyProtection="1">
      <alignment horizontal="center" vertical="center"/>
    </xf>
    <xf numFmtId="0" fontId="3" fillId="0" borderId="0" xfId="0" applyFont="1" applyAlignment="1"/>
    <xf numFmtId="0" fontId="5" fillId="3" borderId="2" xfId="0" applyFont="1" applyFill="1" applyBorder="1" applyAlignment="1" applyProtection="1">
      <alignment horizontal="center" vertical="center" wrapText="1"/>
    </xf>
    <xf numFmtId="0" fontId="2" fillId="0" borderId="0" xfId="0" applyFont="1" applyFill="1" applyBorder="1" applyAlignment="1" applyProtection="1">
      <alignment vertical="center" wrapText="1"/>
    </xf>
    <xf numFmtId="0" fontId="4" fillId="0" borderId="0" xfId="0" applyFont="1" applyBorder="1" applyAlignment="1" applyProtection="1">
      <alignment horizontal="center" vertical="top" wrapText="1"/>
    </xf>
    <xf numFmtId="0" fontId="4" fillId="0" borderId="0" xfId="0" applyFont="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3" fontId="2" fillId="0" borderId="0" xfId="0" applyNumberFormat="1" applyFont="1" applyFill="1" applyBorder="1" applyAlignment="1" applyProtection="1">
      <alignment horizontal="right" vertical="center" wrapText="1"/>
    </xf>
    <xf numFmtId="0" fontId="4" fillId="0" borderId="0" xfId="0" applyFont="1" applyFill="1" applyBorder="1" applyAlignment="1" applyProtection="1">
      <alignment horizontal="left" vertical="center" wrapText="1"/>
    </xf>
    <xf numFmtId="3" fontId="4" fillId="0" borderId="0" xfId="0" applyNumberFormat="1" applyFont="1" applyFill="1" applyBorder="1" applyAlignment="1" applyProtection="1">
      <alignment horizontal="right" vertical="center" wrapText="1"/>
    </xf>
    <xf numFmtId="0" fontId="4" fillId="0" borderId="0" xfId="0" applyFont="1" applyFill="1" applyBorder="1" applyAlignment="1" applyProtection="1">
      <alignment horizontal="right" vertical="center" wrapText="1"/>
    </xf>
    <xf numFmtId="0" fontId="4" fillId="0" borderId="0" xfId="0" applyFont="1" applyFill="1" applyBorder="1" applyAlignment="1" applyProtection="1">
      <alignment vertical="center" wrapText="1"/>
    </xf>
    <xf numFmtId="0" fontId="8" fillId="0" borderId="0" xfId="0" applyFont="1" applyFill="1" applyBorder="1" applyAlignment="1" applyProtection="1">
      <alignment horizontal="center" vertical="center" wrapText="1"/>
    </xf>
    <xf numFmtId="167" fontId="2" fillId="0" borderId="0" xfId="0" applyNumberFormat="1" applyFont="1" applyFill="1" applyBorder="1" applyAlignment="1" applyProtection="1">
      <alignment horizontal="right" vertical="center" wrapText="1"/>
    </xf>
    <xf numFmtId="0" fontId="3" fillId="0" borderId="0" xfId="0" applyFont="1" applyFill="1"/>
    <xf numFmtId="0" fontId="2" fillId="0" borderId="0" xfId="0" applyFont="1" applyFill="1" applyBorder="1" applyAlignment="1" applyProtection="1">
      <alignment horizontal="justify" vertical="center" wrapText="1"/>
    </xf>
    <xf numFmtId="0" fontId="11" fillId="0" borderId="0" xfId="0" applyFont="1" applyFill="1" applyAlignment="1">
      <alignment vertical="center"/>
    </xf>
    <xf numFmtId="0" fontId="2" fillId="0" borderId="0" xfId="0" applyFont="1" applyFill="1" applyBorder="1" applyAlignment="1" applyProtection="1">
      <alignment vertical="top" wrapText="1"/>
    </xf>
  </cellXfs>
  <cellStyles count="3">
    <cellStyle name="Millares" xfId="1" builtinId="3"/>
    <cellStyle name="Normal" xfId="0" builtinId="0"/>
    <cellStyle name="Porcentaje" xfId="2" builtinId="5"/>
  </cellStyles>
  <dxfs count="1">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R2171"/>
  <sheetViews>
    <sheetView showGridLines="0" tabSelected="1" zoomScale="70" zoomScaleNormal="70" workbookViewId="0">
      <pane xSplit="2" ySplit="6" topLeftCell="C7" activePane="bottomRight" state="frozen"/>
      <selection pane="topRight" activeCell="C1" sqref="C1"/>
      <selection pane="bottomLeft" activeCell="A7" sqref="A7"/>
      <selection pane="bottomRight" activeCell="B6" sqref="B6"/>
    </sheetView>
  </sheetViews>
  <sheetFormatPr baseColWidth="10" defaultColWidth="9.140625" defaultRowHeight="14.25"/>
  <cols>
    <col min="1" max="1" width="5.7109375" style="2" customWidth="1"/>
    <col min="2" max="2" width="43.85546875" style="2" customWidth="1"/>
    <col min="3" max="3" width="9.28515625" style="2" customWidth="1"/>
    <col min="4" max="4" width="19" style="2" customWidth="1"/>
    <col min="5" max="5" width="21.28515625" style="2" customWidth="1"/>
    <col min="6" max="6" width="18.42578125" style="2" customWidth="1"/>
    <col min="7" max="7" width="12.85546875" style="2" customWidth="1"/>
    <col min="8" max="8" width="19.85546875" style="2" customWidth="1"/>
    <col min="9" max="9" width="6.42578125" style="2" customWidth="1"/>
    <col min="10" max="10" width="31.85546875" style="2" customWidth="1"/>
    <col min="11" max="11" width="19.7109375" style="2" customWidth="1"/>
    <col min="12" max="12" width="13.5703125" style="2" bestFit="1" customWidth="1"/>
    <col min="13" max="13" width="19.7109375" style="2" customWidth="1"/>
    <col min="14" max="14" width="19.42578125" style="2" customWidth="1"/>
    <col min="15" max="15" width="19" style="2" customWidth="1"/>
    <col min="16" max="16" width="9.85546875" style="2" customWidth="1"/>
    <col min="17" max="17" width="12.140625" style="2" customWidth="1"/>
    <col min="18" max="18" width="91" style="2" customWidth="1"/>
    <col min="19" max="16384" width="9.140625" style="2"/>
  </cols>
  <sheetData>
    <row r="1" spans="1:18">
      <c r="A1" s="22"/>
      <c r="B1" s="1"/>
      <c r="C1" s="1"/>
      <c r="D1" s="1"/>
      <c r="E1" s="1"/>
      <c r="F1" s="1"/>
      <c r="G1" s="1"/>
      <c r="H1" s="1"/>
      <c r="I1" s="1"/>
      <c r="J1" s="1"/>
      <c r="K1" s="1"/>
      <c r="L1" s="1"/>
      <c r="M1" s="1"/>
      <c r="N1" s="1"/>
      <c r="O1" s="1"/>
      <c r="P1" s="1"/>
      <c r="Q1" s="8"/>
      <c r="R1" s="8"/>
    </row>
    <row r="2" spans="1:18" ht="15">
      <c r="B2" s="31" t="s">
        <v>214</v>
      </c>
      <c r="C2" s="31"/>
      <c r="D2" s="31"/>
      <c r="E2" s="31"/>
      <c r="F2" s="31"/>
      <c r="G2" s="31"/>
      <c r="H2" s="31"/>
      <c r="I2" s="31"/>
      <c r="J2" s="31"/>
      <c r="K2" s="31"/>
      <c r="L2" s="31"/>
      <c r="M2" s="31"/>
      <c r="N2" s="31"/>
      <c r="O2" s="31"/>
      <c r="P2" s="31"/>
      <c r="Q2" s="31"/>
      <c r="R2" s="31"/>
    </row>
    <row r="3" spans="1:18" ht="15">
      <c r="B3" s="31" t="s">
        <v>2077</v>
      </c>
      <c r="C3" s="31"/>
      <c r="D3" s="31"/>
      <c r="E3" s="31"/>
      <c r="F3" s="31"/>
      <c r="G3" s="31"/>
      <c r="H3" s="31"/>
      <c r="I3" s="31"/>
      <c r="J3" s="31"/>
      <c r="K3" s="31"/>
      <c r="L3" s="31"/>
      <c r="M3" s="31"/>
      <c r="N3" s="31"/>
      <c r="O3" s="31"/>
      <c r="P3" s="31"/>
      <c r="Q3" s="31"/>
      <c r="R3" s="31"/>
    </row>
    <row r="4" spans="1:18" ht="15">
      <c r="B4" s="32" t="s">
        <v>2078</v>
      </c>
      <c r="C4" s="32"/>
      <c r="D4" s="32"/>
      <c r="E4" s="32"/>
      <c r="F4" s="32"/>
      <c r="G4" s="32"/>
      <c r="H4" s="32"/>
      <c r="I4" s="32"/>
      <c r="J4" s="32"/>
      <c r="K4" s="32"/>
      <c r="L4" s="32"/>
      <c r="M4" s="32"/>
      <c r="N4" s="32"/>
      <c r="O4" s="32"/>
      <c r="P4" s="32"/>
      <c r="Q4" s="32"/>
      <c r="R4" s="32"/>
    </row>
    <row r="5" spans="1:18">
      <c r="A5" s="22"/>
      <c r="B5" s="1"/>
      <c r="C5" s="1"/>
      <c r="D5" s="1"/>
      <c r="E5" s="1"/>
      <c r="F5" s="1"/>
      <c r="G5" s="1"/>
      <c r="H5" s="1"/>
      <c r="I5" s="1"/>
      <c r="J5" s="1"/>
      <c r="K5" s="1"/>
      <c r="L5" s="1"/>
      <c r="M5" s="1"/>
      <c r="N5" s="1"/>
      <c r="O5" s="1"/>
      <c r="P5" s="1"/>
      <c r="Q5" s="23"/>
      <c r="R5" s="23"/>
    </row>
    <row r="6" spans="1:18" s="28" customFormat="1" ht="47.25">
      <c r="A6" s="26"/>
      <c r="B6" s="27" t="s">
        <v>3446</v>
      </c>
      <c r="C6" s="27" t="s">
        <v>2079</v>
      </c>
      <c r="D6" s="29" t="s">
        <v>2080</v>
      </c>
      <c r="E6" s="29" t="s">
        <v>2081</v>
      </c>
      <c r="F6" s="29" t="s">
        <v>2082</v>
      </c>
      <c r="G6" s="29" t="s">
        <v>215</v>
      </c>
      <c r="H6" s="29" t="s">
        <v>2083</v>
      </c>
      <c r="I6" s="29" t="s">
        <v>2084</v>
      </c>
      <c r="J6" s="29" t="s">
        <v>2085</v>
      </c>
      <c r="K6" s="29" t="s">
        <v>2086</v>
      </c>
      <c r="L6" s="29" t="s">
        <v>2087</v>
      </c>
      <c r="M6" s="29" t="s">
        <v>2088</v>
      </c>
      <c r="N6" s="29" t="s">
        <v>2089</v>
      </c>
      <c r="O6" s="29" t="s">
        <v>2090</v>
      </c>
      <c r="P6" s="29" t="s">
        <v>2091</v>
      </c>
      <c r="Q6" s="29" t="s">
        <v>2092</v>
      </c>
      <c r="R6" s="27" t="s">
        <v>218</v>
      </c>
    </row>
    <row r="7" spans="1:18">
      <c r="A7" s="1"/>
      <c r="B7" s="11" t="s">
        <v>2093</v>
      </c>
      <c r="C7" s="10" t="s">
        <v>2094</v>
      </c>
      <c r="D7" s="10"/>
      <c r="E7" s="10"/>
      <c r="F7" s="10"/>
      <c r="G7" s="10"/>
      <c r="H7" s="10"/>
      <c r="I7" s="10" t="s">
        <v>2094</v>
      </c>
      <c r="J7" s="10" t="s">
        <v>2094</v>
      </c>
      <c r="K7" s="10" t="s">
        <v>2094</v>
      </c>
      <c r="L7" s="10"/>
      <c r="M7" s="10"/>
      <c r="N7" s="10"/>
      <c r="O7" s="10"/>
      <c r="P7" s="10" t="s">
        <v>2094</v>
      </c>
      <c r="Q7" s="10" t="s">
        <v>2094</v>
      </c>
      <c r="R7" s="10" t="s">
        <v>2094</v>
      </c>
    </row>
    <row r="8" spans="1:18" ht="15">
      <c r="A8" s="1"/>
      <c r="B8" s="12" t="s">
        <v>2097</v>
      </c>
      <c r="C8" s="4" t="s">
        <v>2094</v>
      </c>
      <c r="D8" s="5"/>
      <c r="E8" s="5"/>
      <c r="F8" s="5"/>
      <c r="G8" s="6" t="s">
        <v>2094</v>
      </c>
      <c r="H8" s="5"/>
      <c r="I8" s="6" t="s">
        <v>2094</v>
      </c>
      <c r="J8" s="33" t="s">
        <v>2094</v>
      </c>
      <c r="K8" s="33" t="s">
        <v>2094</v>
      </c>
      <c r="L8" s="34"/>
      <c r="M8" s="34"/>
      <c r="N8" s="34"/>
      <c r="O8" s="34"/>
      <c r="P8" s="24" t="s">
        <v>2094</v>
      </c>
      <c r="Q8" s="24" t="s">
        <v>2094</v>
      </c>
      <c r="R8" s="30" t="s">
        <v>2094</v>
      </c>
    </row>
    <row r="9" spans="1:18">
      <c r="A9" s="1"/>
      <c r="B9" s="3" t="s">
        <v>2098</v>
      </c>
      <c r="C9" s="4" t="s">
        <v>2099</v>
      </c>
      <c r="D9" s="5">
        <v>125583895</v>
      </c>
      <c r="E9" s="5">
        <v>176473683</v>
      </c>
      <c r="F9" s="5">
        <v>50889788</v>
      </c>
      <c r="G9" s="7">
        <v>40.5</v>
      </c>
      <c r="H9" s="5">
        <v>726555002</v>
      </c>
      <c r="I9" s="7">
        <v>24.3</v>
      </c>
      <c r="J9" s="33" t="s">
        <v>2094</v>
      </c>
      <c r="K9" s="33" t="s">
        <v>2094</v>
      </c>
      <c r="L9" s="34"/>
      <c r="M9" s="34"/>
      <c r="N9" s="34"/>
      <c r="O9" s="34"/>
      <c r="P9" s="24" t="s">
        <v>2094</v>
      </c>
      <c r="Q9" s="24" t="s">
        <v>2094</v>
      </c>
      <c r="R9" s="30" t="s">
        <v>2094</v>
      </c>
    </row>
    <row r="10" spans="1:18" ht="28.5">
      <c r="A10" s="1"/>
      <c r="B10" s="3" t="s">
        <v>2100</v>
      </c>
      <c r="C10" s="4" t="s">
        <v>2094</v>
      </c>
      <c r="D10" s="5"/>
      <c r="E10" s="5"/>
      <c r="F10" s="5"/>
      <c r="G10" s="6" t="s">
        <v>2094</v>
      </c>
      <c r="H10" s="5"/>
      <c r="I10" s="6" t="s">
        <v>2094</v>
      </c>
      <c r="J10" s="33" t="s">
        <v>2101</v>
      </c>
      <c r="K10" s="33" t="s">
        <v>2102</v>
      </c>
      <c r="L10" s="34">
        <v>1200000</v>
      </c>
      <c r="M10" s="34">
        <v>204000</v>
      </c>
      <c r="N10" s="34">
        <v>65730</v>
      </c>
      <c r="O10" s="34">
        <v>144239</v>
      </c>
      <c r="P10" s="25">
        <f t="shared" ref="P10:P17" si="0">+O10/L10*100</f>
        <v>12.019916666666667</v>
      </c>
      <c r="Q10" s="25">
        <f t="shared" ref="Q10:Q17" si="1">-100+(O10/M10*100)</f>
        <v>-29.294607843137257</v>
      </c>
      <c r="R10" s="30" t="s">
        <v>2939</v>
      </c>
    </row>
    <row r="11" spans="1:18">
      <c r="A11" s="1"/>
      <c r="B11" s="1"/>
      <c r="C11" s="4" t="s">
        <v>2094</v>
      </c>
      <c r="D11" s="5"/>
      <c r="E11" s="5"/>
      <c r="F11" s="5"/>
      <c r="G11" s="6" t="s">
        <v>2094</v>
      </c>
      <c r="H11" s="5"/>
      <c r="I11" s="6" t="s">
        <v>2094</v>
      </c>
      <c r="J11" s="33" t="s">
        <v>2101</v>
      </c>
      <c r="K11" s="33" t="s">
        <v>2104</v>
      </c>
      <c r="L11" s="34">
        <v>700000</v>
      </c>
      <c r="M11" s="34">
        <v>112000</v>
      </c>
      <c r="N11" s="34">
        <v>104390</v>
      </c>
      <c r="O11" s="34">
        <v>124503</v>
      </c>
      <c r="P11" s="25">
        <f t="shared" si="0"/>
        <v>17.786142857142856</v>
      </c>
      <c r="Q11" s="25">
        <f t="shared" si="1"/>
        <v>11.163392857142853</v>
      </c>
      <c r="R11" s="30" t="s">
        <v>2775</v>
      </c>
    </row>
    <row r="12" spans="1:18" ht="28.5">
      <c r="A12" s="1"/>
      <c r="B12" s="1"/>
      <c r="C12" s="4" t="s">
        <v>2094</v>
      </c>
      <c r="D12" s="5"/>
      <c r="E12" s="5"/>
      <c r="F12" s="5"/>
      <c r="G12" s="6" t="s">
        <v>2094</v>
      </c>
      <c r="H12" s="5"/>
      <c r="I12" s="6" t="s">
        <v>2094</v>
      </c>
      <c r="J12" s="33" t="s">
        <v>2105</v>
      </c>
      <c r="K12" s="33" t="s">
        <v>2106</v>
      </c>
      <c r="L12" s="34">
        <v>2000</v>
      </c>
      <c r="M12" s="34">
        <v>100</v>
      </c>
      <c r="N12" s="34">
        <v>98</v>
      </c>
      <c r="O12" s="34">
        <v>50</v>
      </c>
      <c r="P12" s="25">
        <f t="shared" si="0"/>
        <v>2.5</v>
      </c>
      <c r="Q12" s="25">
        <f>-100+(O12/M12*100)</f>
        <v>-50</v>
      </c>
      <c r="R12" s="30" t="s">
        <v>2940</v>
      </c>
    </row>
    <row r="13" spans="1:18" ht="28.5">
      <c r="A13" s="1"/>
      <c r="B13" s="1"/>
      <c r="C13" s="4" t="s">
        <v>2094</v>
      </c>
      <c r="D13" s="5"/>
      <c r="E13" s="5"/>
      <c r="F13" s="5"/>
      <c r="G13" s="6" t="s">
        <v>2094</v>
      </c>
      <c r="H13" s="5"/>
      <c r="I13" s="6" t="s">
        <v>2094</v>
      </c>
      <c r="J13" s="33" t="s">
        <v>2107</v>
      </c>
      <c r="K13" s="33" t="s">
        <v>2108</v>
      </c>
      <c r="L13" s="34">
        <v>10000</v>
      </c>
      <c r="M13" s="34">
        <v>2200</v>
      </c>
      <c r="N13" s="34">
        <v>1905</v>
      </c>
      <c r="O13" s="34">
        <v>3197</v>
      </c>
      <c r="P13" s="25">
        <f t="shared" si="0"/>
        <v>31.97</v>
      </c>
      <c r="Q13" s="25">
        <f t="shared" si="1"/>
        <v>45.318181818181813</v>
      </c>
      <c r="R13" s="30" t="s">
        <v>2776</v>
      </c>
    </row>
    <row r="14" spans="1:18">
      <c r="A14" s="1"/>
      <c r="B14" s="1"/>
      <c r="C14" s="4" t="s">
        <v>2094</v>
      </c>
      <c r="D14" s="5"/>
      <c r="E14" s="5"/>
      <c r="F14" s="5"/>
      <c r="G14" s="6" t="s">
        <v>2094</v>
      </c>
      <c r="H14" s="5"/>
      <c r="I14" s="6" t="s">
        <v>2094</v>
      </c>
      <c r="J14" s="33" t="s">
        <v>2109</v>
      </c>
      <c r="K14" s="33" t="s">
        <v>2110</v>
      </c>
      <c r="L14" s="34">
        <v>1100000</v>
      </c>
      <c r="M14" s="34">
        <v>198000</v>
      </c>
      <c r="N14" s="34">
        <v>142749</v>
      </c>
      <c r="O14" s="34">
        <v>123842</v>
      </c>
      <c r="P14" s="25">
        <f t="shared" si="0"/>
        <v>11.258363636363637</v>
      </c>
      <c r="Q14" s="25">
        <f t="shared" si="1"/>
        <v>-37.453535353535351</v>
      </c>
      <c r="R14" s="30" t="s">
        <v>2777</v>
      </c>
    </row>
    <row r="15" spans="1:18">
      <c r="A15" s="1"/>
      <c r="B15" s="1"/>
      <c r="C15" s="4" t="s">
        <v>2094</v>
      </c>
      <c r="D15" s="5"/>
      <c r="E15" s="5"/>
      <c r="F15" s="5"/>
      <c r="G15" s="6" t="s">
        <v>2094</v>
      </c>
      <c r="H15" s="5"/>
      <c r="I15" s="6" t="s">
        <v>2094</v>
      </c>
      <c r="J15" s="33" t="s">
        <v>2111</v>
      </c>
      <c r="K15" s="33" t="s">
        <v>2112</v>
      </c>
      <c r="L15" s="34">
        <v>90</v>
      </c>
      <c r="M15" s="34">
        <v>17</v>
      </c>
      <c r="N15" s="34">
        <v>17</v>
      </c>
      <c r="O15" s="34">
        <v>17</v>
      </c>
      <c r="P15" s="25">
        <f t="shared" si="0"/>
        <v>18.888888888888889</v>
      </c>
      <c r="Q15" s="25">
        <f t="shared" si="1"/>
        <v>0</v>
      </c>
      <c r="R15" s="30" t="s">
        <v>2094</v>
      </c>
    </row>
    <row r="16" spans="1:18" ht="28.5">
      <c r="A16" s="1"/>
      <c r="B16" s="1"/>
      <c r="C16" s="4" t="s">
        <v>2094</v>
      </c>
      <c r="D16" s="5"/>
      <c r="E16" s="5"/>
      <c r="F16" s="5"/>
      <c r="G16" s="6" t="s">
        <v>2094</v>
      </c>
      <c r="H16" s="5"/>
      <c r="I16" s="6" t="s">
        <v>2094</v>
      </c>
      <c r="J16" s="33" t="s">
        <v>2113</v>
      </c>
      <c r="K16" s="33" t="s">
        <v>2114</v>
      </c>
      <c r="L16" s="34">
        <v>400000</v>
      </c>
      <c r="M16" s="34">
        <v>100000</v>
      </c>
      <c r="N16" s="34">
        <v>77462</v>
      </c>
      <c r="O16" s="34">
        <v>148095</v>
      </c>
      <c r="P16" s="25">
        <f t="shared" si="0"/>
        <v>37.02375</v>
      </c>
      <c r="Q16" s="25">
        <f t="shared" si="1"/>
        <v>48.094999999999999</v>
      </c>
      <c r="R16" s="30" t="s">
        <v>2947</v>
      </c>
    </row>
    <row r="17" spans="1:18" ht="28.5">
      <c r="A17" s="1"/>
      <c r="B17" s="1"/>
      <c r="C17" s="4" t="s">
        <v>2094</v>
      </c>
      <c r="D17" s="5"/>
      <c r="E17" s="5"/>
      <c r="F17" s="5"/>
      <c r="G17" s="6" t="s">
        <v>2094</v>
      </c>
      <c r="H17" s="5"/>
      <c r="I17" s="6" t="s">
        <v>2094</v>
      </c>
      <c r="J17" s="33" t="s">
        <v>2115</v>
      </c>
      <c r="K17" s="33" t="s">
        <v>2116</v>
      </c>
      <c r="L17" s="34">
        <v>10000</v>
      </c>
      <c r="M17" s="34">
        <v>1000</v>
      </c>
      <c r="N17" s="34">
        <v>52</v>
      </c>
      <c r="O17" s="34">
        <v>1573</v>
      </c>
      <c r="P17" s="25">
        <f t="shared" si="0"/>
        <v>15.73</v>
      </c>
      <c r="Q17" s="25">
        <f t="shared" si="1"/>
        <v>57.299999999999983</v>
      </c>
      <c r="R17" s="30" t="s">
        <v>2778</v>
      </c>
    </row>
    <row r="18" spans="1:18" ht="15">
      <c r="A18" s="1"/>
      <c r="B18" s="12" t="s">
        <v>2117</v>
      </c>
      <c r="C18" s="4" t="s">
        <v>2094</v>
      </c>
      <c r="D18" s="5"/>
      <c r="E18" s="5"/>
      <c r="F18" s="5"/>
      <c r="G18" s="6" t="s">
        <v>2094</v>
      </c>
      <c r="H18" s="5"/>
      <c r="I18" s="6" t="s">
        <v>2094</v>
      </c>
      <c r="J18" s="33" t="s">
        <v>2094</v>
      </c>
      <c r="K18" s="33" t="s">
        <v>2094</v>
      </c>
      <c r="L18" s="34"/>
      <c r="M18" s="34"/>
      <c r="N18" s="34"/>
      <c r="O18" s="34"/>
      <c r="P18" s="24" t="s">
        <v>2094</v>
      </c>
      <c r="Q18" s="24" t="s">
        <v>2094</v>
      </c>
      <c r="R18" s="30" t="s">
        <v>2094</v>
      </c>
    </row>
    <row r="19" spans="1:18" ht="28.5">
      <c r="A19" s="1"/>
      <c r="B19" s="3" t="s">
        <v>2118</v>
      </c>
      <c r="C19" s="4" t="s">
        <v>2119</v>
      </c>
      <c r="D19" s="5">
        <v>42035118</v>
      </c>
      <c r="E19" s="5">
        <v>54297607</v>
      </c>
      <c r="F19" s="5">
        <v>12262489</v>
      </c>
      <c r="G19" s="7">
        <v>29.2</v>
      </c>
      <c r="H19" s="5">
        <v>264672000</v>
      </c>
      <c r="I19" s="7">
        <v>20.5</v>
      </c>
      <c r="J19" s="33" t="s">
        <v>2094</v>
      </c>
      <c r="K19" s="33" t="s">
        <v>2094</v>
      </c>
      <c r="L19" s="34"/>
      <c r="M19" s="34"/>
      <c r="N19" s="34"/>
      <c r="O19" s="34"/>
      <c r="P19" s="24" t="s">
        <v>2094</v>
      </c>
      <c r="Q19" s="24" t="s">
        <v>2094</v>
      </c>
      <c r="R19" s="30" t="s">
        <v>2094</v>
      </c>
    </row>
    <row r="20" spans="1:18" ht="42.75">
      <c r="A20" s="1"/>
      <c r="B20" s="3" t="s">
        <v>2120</v>
      </c>
      <c r="C20" s="4" t="s">
        <v>2094</v>
      </c>
      <c r="D20" s="5"/>
      <c r="E20" s="5"/>
      <c r="F20" s="5"/>
      <c r="G20" s="6" t="s">
        <v>2094</v>
      </c>
      <c r="H20" s="5"/>
      <c r="I20" s="6" t="s">
        <v>2094</v>
      </c>
      <c r="J20" s="33" t="s">
        <v>2121</v>
      </c>
      <c r="K20" s="33" t="s">
        <v>2122</v>
      </c>
      <c r="L20" s="34">
        <v>30000000</v>
      </c>
      <c r="M20" s="34">
        <v>5000000</v>
      </c>
      <c r="N20" s="34">
        <v>2129291</v>
      </c>
      <c r="O20" s="34">
        <v>8667573</v>
      </c>
      <c r="P20" s="25">
        <f>+O20/L20*100</f>
        <v>28.891909999999999</v>
      </c>
      <c r="Q20" s="25">
        <f>-100+(O20/M20*100)</f>
        <v>73.351460000000003</v>
      </c>
      <c r="R20" s="30" t="s">
        <v>2779</v>
      </c>
    </row>
    <row r="21" spans="1:18" ht="30">
      <c r="A21" s="1"/>
      <c r="B21" s="12" t="s">
        <v>2123</v>
      </c>
      <c r="C21" s="4" t="s">
        <v>2094</v>
      </c>
      <c r="D21" s="5"/>
      <c r="E21" s="5"/>
      <c r="F21" s="5"/>
      <c r="G21" s="6" t="s">
        <v>2094</v>
      </c>
      <c r="H21" s="5"/>
      <c r="I21" s="6" t="s">
        <v>2094</v>
      </c>
      <c r="J21" s="33" t="s">
        <v>2094</v>
      </c>
      <c r="K21" s="33" t="s">
        <v>2094</v>
      </c>
      <c r="L21" s="34"/>
      <c r="M21" s="34"/>
      <c r="N21" s="34"/>
      <c r="O21" s="34"/>
      <c r="P21" s="24" t="s">
        <v>2094</v>
      </c>
      <c r="Q21" s="24" t="s">
        <v>2094</v>
      </c>
      <c r="R21" s="30" t="s">
        <v>2094</v>
      </c>
    </row>
    <row r="22" spans="1:18" ht="28.5">
      <c r="A22" s="1"/>
      <c r="B22" s="3" t="s">
        <v>2124</v>
      </c>
      <c r="C22" s="4" t="s">
        <v>2125</v>
      </c>
      <c r="D22" s="5">
        <v>56472826</v>
      </c>
      <c r="E22" s="5">
        <v>106168347</v>
      </c>
      <c r="F22" s="5">
        <v>49695521</v>
      </c>
      <c r="G22" s="7">
        <v>88</v>
      </c>
      <c r="H22" s="5">
        <v>358923588</v>
      </c>
      <c r="I22" s="7">
        <v>29.6</v>
      </c>
      <c r="J22" s="33" t="s">
        <v>2094</v>
      </c>
      <c r="K22" s="33" t="s">
        <v>2094</v>
      </c>
      <c r="L22" s="34"/>
      <c r="M22" s="34"/>
      <c r="N22" s="34"/>
      <c r="O22" s="34"/>
      <c r="P22" s="24" t="s">
        <v>2094</v>
      </c>
      <c r="Q22" s="24" t="s">
        <v>2094</v>
      </c>
      <c r="R22" s="30" t="s">
        <v>2094</v>
      </c>
    </row>
    <row r="23" spans="1:18" ht="42.75">
      <c r="A23" s="1"/>
      <c r="B23" s="3" t="s">
        <v>2126</v>
      </c>
      <c r="C23" s="4" t="s">
        <v>2094</v>
      </c>
      <c r="D23" s="5"/>
      <c r="E23" s="5"/>
      <c r="F23" s="5"/>
      <c r="G23" s="6" t="s">
        <v>2094</v>
      </c>
      <c r="H23" s="5"/>
      <c r="I23" s="6" t="s">
        <v>2094</v>
      </c>
      <c r="J23" s="33" t="s">
        <v>2127</v>
      </c>
      <c r="K23" s="33" t="s">
        <v>2128</v>
      </c>
      <c r="L23" s="34">
        <v>200000</v>
      </c>
      <c r="M23" s="34">
        <v>50000</v>
      </c>
      <c r="N23" s="34">
        <v>64500</v>
      </c>
      <c r="O23" s="34">
        <v>60000</v>
      </c>
      <c r="P23" s="25">
        <f>+O23/L23*100</f>
        <v>30</v>
      </c>
      <c r="Q23" s="25">
        <f>-100+(O23/M23*100)</f>
        <v>20</v>
      </c>
      <c r="R23" s="30" t="s">
        <v>2780</v>
      </c>
    </row>
    <row r="24" spans="1:18" ht="42.75">
      <c r="A24" s="1"/>
      <c r="B24" s="1"/>
      <c r="C24" s="4" t="s">
        <v>2094</v>
      </c>
      <c r="D24" s="5"/>
      <c r="E24" s="5"/>
      <c r="F24" s="5"/>
      <c r="G24" s="6" t="s">
        <v>2094</v>
      </c>
      <c r="H24" s="5"/>
      <c r="I24" s="6" t="s">
        <v>2094</v>
      </c>
      <c r="J24" s="33" t="s">
        <v>2127</v>
      </c>
      <c r="K24" s="33" t="s">
        <v>2129</v>
      </c>
      <c r="L24" s="34">
        <v>25500</v>
      </c>
      <c r="M24" s="34">
        <v>25500</v>
      </c>
      <c r="N24" s="34">
        <v>24139</v>
      </c>
      <c r="O24" s="34">
        <v>26249</v>
      </c>
      <c r="P24" s="24" t="s">
        <v>2130</v>
      </c>
      <c r="Q24" s="25">
        <f>-100+(O24/M24*100)</f>
        <v>2.9372549019607987</v>
      </c>
      <c r="R24" s="30" t="s">
        <v>3431</v>
      </c>
    </row>
    <row r="25" spans="1:18" ht="42.75">
      <c r="A25" s="1"/>
      <c r="B25" s="1"/>
      <c r="C25" s="4" t="s">
        <v>2094</v>
      </c>
      <c r="D25" s="5"/>
      <c r="E25" s="5"/>
      <c r="F25" s="5"/>
      <c r="G25" s="6" t="s">
        <v>2094</v>
      </c>
      <c r="H25" s="5"/>
      <c r="I25" s="6" t="s">
        <v>2094</v>
      </c>
      <c r="J25" s="33" t="s">
        <v>2127</v>
      </c>
      <c r="K25" s="33" t="s">
        <v>2131</v>
      </c>
      <c r="L25" s="34">
        <v>2500</v>
      </c>
      <c r="M25" s="34">
        <v>625</v>
      </c>
      <c r="N25" s="34">
        <v>650</v>
      </c>
      <c r="O25" s="34">
        <v>650</v>
      </c>
      <c r="P25" s="25">
        <f>+O25/L25*100</f>
        <v>26</v>
      </c>
      <c r="Q25" s="25">
        <f>-100+(O25/M25*100)</f>
        <v>4</v>
      </c>
      <c r="R25" s="30" t="s">
        <v>2781</v>
      </c>
    </row>
    <row r="26" spans="1:18" ht="15">
      <c r="A26" s="1"/>
      <c r="B26" s="12" t="s">
        <v>2132</v>
      </c>
      <c r="C26" s="4" t="s">
        <v>2094</v>
      </c>
      <c r="D26" s="5"/>
      <c r="E26" s="5"/>
      <c r="F26" s="5"/>
      <c r="G26" s="6" t="s">
        <v>2094</v>
      </c>
      <c r="H26" s="5"/>
      <c r="I26" s="6" t="s">
        <v>2094</v>
      </c>
      <c r="J26" s="33" t="s">
        <v>2094</v>
      </c>
      <c r="K26" s="33" t="s">
        <v>2094</v>
      </c>
      <c r="L26" s="34"/>
      <c r="M26" s="34"/>
      <c r="N26" s="34"/>
      <c r="O26" s="34"/>
      <c r="P26" s="24" t="s">
        <v>2094</v>
      </c>
      <c r="Q26" s="24" t="s">
        <v>2094</v>
      </c>
      <c r="R26" s="30" t="s">
        <v>2094</v>
      </c>
    </row>
    <row r="27" spans="1:18" ht="28.5">
      <c r="A27" s="1"/>
      <c r="B27" s="3" t="s">
        <v>2133</v>
      </c>
      <c r="C27" s="4" t="s">
        <v>2119</v>
      </c>
      <c r="D27" s="5">
        <v>29682712</v>
      </c>
      <c r="E27" s="5">
        <v>43600883</v>
      </c>
      <c r="F27" s="5">
        <v>13918171</v>
      </c>
      <c r="G27" s="7">
        <v>46.9</v>
      </c>
      <c r="H27" s="5">
        <v>216437300</v>
      </c>
      <c r="I27" s="7">
        <v>20.100000000000001</v>
      </c>
      <c r="J27" s="33" t="s">
        <v>2094</v>
      </c>
      <c r="K27" s="33" t="s">
        <v>2094</v>
      </c>
      <c r="L27" s="34"/>
      <c r="M27" s="34"/>
      <c r="N27" s="34"/>
      <c r="O27" s="34"/>
      <c r="P27" s="24" t="s">
        <v>2094</v>
      </c>
      <c r="Q27" s="24" t="s">
        <v>2094</v>
      </c>
      <c r="R27" s="30" t="s">
        <v>2094</v>
      </c>
    </row>
    <row r="28" spans="1:18" ht="28.5">
      <c r="A28" s="1"/>
      <c r="B28" s="3" t="s">
        <v>2134</v>
      </c>
      <c r="C28" s="4" t="s">
        <v>2094</v>
      </c>
      <c r="D28" s="5"/>
      <c r="E28" s="5"/>
      <c r="F28" s="5"/>
      <c r="G28" s="6" t="s">
        <v>2094</v>
      </c>
      <c r="H28" s="5"/>
      <c r="I28" s="6" t="s">
        <v>2094</v>
      </c>
      <c r="J28" s="33" t="s">
        <v>2135</v>
      </c>
      <c r="K28" s="33" t="s">
        <v>2136</v>
      </c>
      <c r="L28" s="34">
        <v>150</v>
      </c>
      <c r="M28" s="34">
        <v>35</v>
      </c>
      <c r="N28" s="34">
        <v>30</v>
      </c>
      <c r="O28" s="34">
        <v>35</v>
      </c>
      <c r="P28" s="25">
        <f>+O28/L28*100</f>
        <v>23.333333333333332</v>
      </c>
      <c r="Q28" s="25">
        <f>-100+(O28/M28*100)</f>
        <v>0</v>
      </c>
      <c r="R28" s="30" t="s">
        <v>2094</v>
      </c>
    </row>
    <row r="29" spans="1:18">
      <c r="A29" s="1"/>
      <c r="B29" s="1"/>
      <c r="C29" s="4" t="s">
        <v>2094</v>
      </c>
      <c r="D29" s="5"/>
      <c r="E29" s="5"/>
      <c r="F29" s="5"/>
      <c r="G29" s="6" t="s">
        <v>2094</v>
      </c>
      <c r="H29" s="5"/>
      <c r="I29" s="6" t="s">
        <v>2094</v>
      </c>
      <c r="J29" s="33" t="s">
        <v>2137</v>
      </c>
      <c r="K29" s="33" t="s">
        <v>2138</v>
      </c>
      <c r="L29" s="34">
        <v>160000</v>
      </c>
      <c r="M29" s="34">
        <v>35000</v>
      </c>
      <c r="N29" s="34">
        <v>38176</v>
      </c>
      <c r="O29" s="34">
        <v>37969</v>
      </c>
      <c r="P29" s="25">
        <f>+O29/L29*100</f>
        <v>23.730625</v>
      </c>
      <c r="Q29" s="25">
        <f>-100+(O29/M29*100)</f>
        <v>8.4828571428571422</v>
      </c>
      <c r="R29" s="30" t="s">
        <v>2948</v>
      </c>
    </row>
    <row r="30" spans="1:18" ht="28.5">
      <c r="A30" s="1"/>
      <c r="B30" s="1"/>
      <c r="C30" s="4" t="s">
        <v>2094</v>
      </c>
      <c r="D30" s="5"/>
      <c r="E30" s="5"/>
      <c r="F30" s="5"/>
      <c r="G30" s="6" t="s">
        <v>2094</v>
      </c>
      <c r="H30" s="5"/>
      <c r="I30" s="6" t="s">
        <v>2094</v>
      </c>
      <c r="J30" s="33" t="s">
        <v>2139</v>
      </c>
      <c r="K30" s="33" t="s">
        <v>2140</v>
      </c>
      <c r="L30" s="34">
        <v>8000</v>
      </c>
      <c r="M30" s="34">
        <v>2000</v>
      </c>
      <c r="N30" s="34">
        <v>1813</v>
      </c>
      <c r="O30" s="34">
        <v>3379</v>
      </c>
      <c r="P30" s="25">
        <f>+O30/L30*100</f>
        <v>42.237499999999997</v>
      </c>
      <c r="Q30" s="25">
        <f>-100+(O30/M30*100)</f>
        <v>68.949999999999989</v>
      </c>
      <c r="R30" s="30" t="s">
        <v>2949</v>
      </c>
    </row>
    <row r="31" spans="1:18" ht="15">
      <c r="A31" s="1"/>
      <c r="B31" s="12" t="s">
        <v>2141</v>
      </c>
      <c r="C31" s="4" t="s">
        <v>2094</v>
      </c>
      <c r="D31" s="5"/>
      <c r="E31" s="5"/>
      <c r="F31" s="5"/>
      <c r="G31" s="6" t="s">
        <v>2094</v>
      </c>
      <c r="H31" s="5"/>
      <c r="I31" s="6" t="s">
        <v>2094</v>
      </c>
      <c r="J31" s="33" t="s">
        <v>2094</v>
      </c>
      <c r="K31" s="33" t="s">
        <v>2094</v>
      </c>
      <c r="L31" s="34"/>
      <c r="M31" s="34"/>
      <c r="N31" s="34"/>
      <c r="O31" s="34"/>
      <c r="P31" s="24" t="s">
        <v>2094</v>
      </c>
      <c r="Q31" s="24" t="s">
        <v>2094</v>
      </c>
      <c r="R31" s="30" t="s">
        <v>2094</v>
      </c>
    </row>
    <row r="32" spans="1:18" ht="28.5">
      <c r="A32" s="1"/>
      <c r="B32" s="3" t="s">
        <v>2142</v>
      </c>
      <c r="C32" s="4" t="s">
        <v>2143</v>
      </c>
      <c r="D32" s="5">
        <v>20587717</v>
      </c>
      <c r="E32" s="5">
        <v>29880087</v>
      </c>
      <c r="F32" s="5">
        <v>9292370</v>
      </c>
      <c r="G32" s="7">
        <v>45.1</v>
      </c>
      <c r="H32" s="5">
        <v>148587038</v>
      </c>
      <c r="I32" s="7">
        <v>20.100000000000001</v>
      </c>
      <c r="J32" s="33" t="s">
        <v>2094</v>
      </c>
      <c r="K32" s="33" t="s">
        <v>2094</v>
      </c>
      <c r="L32" s="34"/>
      <c r="M32" s="34"/>
      <c r="N32" s="34"/>
      <c r="O32" s="34"/>
      <c r="P32" s="24" t="s">
        <v>2094</v>
      </c>
      <c r="Q32" s="24" t="s">
        <v>2094</v>
      </c>
      <c r="R32" s="30" t="s">
        <v>2094</v>
      </c>
    </row>
    <row r="33" spans="1:18">
      <c r="A33" s="1"/>
      <c r="B33" s="1"/>
      <c r="C33" s="1"/>
      <c r="D33" s="1"/>
      <c r="E33" s="1"/>
      <c r="F33" s="1"/>
      <c r="G33" s="1"/>
      <c r="H33" s="1"/>
      <c r="I33" s="1"/>
      <c r="J33" s="33"/>
      <c r="K33" s="22"/>
      <c r="L33" s="22"/>
      <c r="M33" s="22"/>
      <c r="N33" s="22"/>
      <c r="O33" s="22"/>
      <c r="P33" s="22"/>
      <c r="Q33" s="22"/>
      <c r="R33" s="22" t="s">
        <v>2094</v>
      </c>
    </row>
    <row r="34" spans="1:18" ht="28.5">
      <c r="A34" s="1"/>
      <c r="B34" s="1"/>
      <c r="C34" s="4" t="s">
        <v>2094</v>
      </c>
      <c r="D34" s="5"/>
      <c r="E34" s="5"/>
      <c r="F34" s="5"/>
      <c r="G34" s="6" t="s">
        <v>2094</v>
      </c>
      <c r="H34" s="5"/>
      <c r="I34" s="6" t="s">
        <v>2094</v>
      </c>
      <c r="J34" s="33" t="s">
        <v>2144</v>
      </c>
      <c r="K34" s="33" t="s">
        <v>2145</v>
      </c>
      <c r="L34" s="34">
        <v>38000</v>
      </c>
      <c r="M34" s="34">
        <v>9500</v>
      </c>
      <c r="N34" s="34">
        <v>8787</v>
      </c>
      <c r="O34" s="34">
        <v>11334</v>
      </c>
      <c r="P34" s="25">
        <f>+O34/L34*100</f>
        <v>29.826315789473686</v>
      </c>
      <c r="Q34" s="25">
        <f>-100+(O34/M34*100)</f>
        <v>19.305263157894743</v>
      </c>
      <c r="R34" s="30" t="s">
        <v>2782</v>
      </c>
    </row>
    <row r="35" spans="1:18" ht="28.5">
      <c r="A35" s="1"/>
      <c r="B35" s="1"/>
      <c r="C35" s="4" t="s">
        <v>2094</v>
      </c>
      <c r="D35" s="5"/>
      <c r="E35" s="5"/>
      <c r="F35" s="5"/>
      <c r="G35" s="6" t="s">
        <v>2094</v>
      </c>
      <c r="H35" s="5"/>
      <c r="I35" s="6" t="s">
        <v>2094</v>
      </c>
      <c r="J35" s="33" t="s">
        <v>2146</v>
      </c>
      <c r="K35" s="33" t="s">
        <v>2147</v>
      </c>
      <c r="L35" s="34">
        <v>200</v>
      </c>
      <c r="M35" s="34">
        <v>44</v>
      </c>
      <c r="N35" s="34">
        <v>8</v>
      </c>
      <c r="O35" s="34">
        <v>52</v>
      </c>
      <c r="P35" s="25">
        <f>+O35/L35*100</f>
        <v>26</v>
      </c>
      <c r="Q35" s="25">
        <f>-100+(O35/M35*100)</f>
        <v>18.181818181818187</v>
      </c>
      <c r="R35" s="30" t="s">
        <v>2783</v>
      </c>
    </row>
    <row r="36" spans="1:18">
      <c r="A36" s="1"/>
      <c r="B36" s="1"/>
      <c r="C36" s="1"/>
      <c r="D36" s="1"/>
      <c r="E36" s="1"/>
      <c r="F36" s="1"/>
      <c r="G36" s="1"/>
      <c r="H36" s="1"/>
      <c r="I36" s="1"/>
      <c r="J36" s="22"/>
      <c r="K36" s="22"/>
      <c r="L36" s="22"/>
      <c r="M36" s="22"/>
      <c r="N36" s="22"/>
      <c r="O36" s="22"/>
      <c r="P36" s="22"/>
      <c r="Q36" s="22"/>
      <c r="R36" s="30" t="s">
        <v>2094</v>
      </c>
    </row>
    <row r="37" spans="1:18" ht="28.5">
      <c r="A37" s="1"/>
      <c r="B37" s="1"/>
      <c r="C37" s="4" t="s">
        <v>2094</v>
      </c>
      <c r="D37" s="5"/>
      <c r="E37" s="5"/>
      <c r="F37" s="5"/>
      <c r="G37" s="6" t="s">
        <v>2094</v>
      </c>
      <c r="H37" s="5"/>
      <c r="I37" s="6" t="s">
        <v>2094</v>
      </c>
      <c r="J37" s="33" t="s">
        <v>2146</v>
      </c>
      <c r="K37" s="33" t="s">
        <v>2148</v>
      </c>
      <c r="L37" s="34">
        <v>2800</v>
      </c>
      <c r="M37" s="34">
        <v>616</v>
      </c>
      <c r="N37" s="34">
        <v>455</v>
      </c>
      <c r="O37" s="34">
        <v>500</v>
      </c>
      <c r="P37" s="25">
        <f>+O37/L37*100</f>
        <v>17.857142857142858</v>
      </c>
      <c r="Q37" s="25">
        <f>-100+(O37/M37*100)</f>
        <v>-18.831168831168839</v>
      </c>
      <c r="R37" s="30" t="s">
        <v>3440</v>
      </c>
    </row>
    <row r="38" spans="1:18">
      <c r="A38" s="1"/>
      <c r="B38" s="1"/>
      <c r="C38" s="1"/>
      <c r="D38" s="1"/>
      <c r="E38" s="1"/>
      <c r="F38" s="1"/>
      <c r="G38" s="1"/>
      <c r="H38" s="1"/>
      <c r="I38" s="1"/>
      <c r="J38" s="22"/>
      <c r="K38" s="22"/>
      <c r="L38" s="22"/>
      <c r="M38" s="22"/>
      <c r="N38" s="22"/>
      <c r="O38" s="22"/>
      <c r="P38" s="22"/>
      <c r="Q38" s="22"/>
      <c r="R38" s="30" t="s">
        <v>2094</v>
      </c>
    </row>
    <row r="39" spans="1:18" ht="28.5">
      <c r="A39" s="1"/>
      <c r="B39" s="1"/>
      <c r="C39" s="4" t="s">
        <v>2094</v>
      </c>
      <c r="D39" s="5"/>
      <c r="E39" s="5"/>
      <c r="F39" s="5"/>
      <c r="G39" s="6" t="s">
        <v>2094</v>
      </c>
      <c r="H39" s="5"/>
      <c r="I39" s="6" t="s">
        <v>2094</v>
      </c>
      <c r="J39" s="33" t="s">
        <v>2149</v>
      </c>
      <c r="K39" s="33" t="s">
        <v>2150</v>
      </c>
      <c r="L39" s="34">
        <v>4500</v>
      </c>
      <c r="M39" s="34">
        <v>1035</v>
      </c>
      <c r="N39" s="34">
        <v>784</v>
      </c>
      <c r="O39" s="34">
        <v>863</v>
      </c>
      <c r="P39" s="25">
        <f>+O39/L39*100</f>
        <v>19.177777777777777</v>
      </c>
      <c r="Q39" s="25">
        <f>-100+(O39/M39*100)</f>
        <v>-16.618357487922708</v>
      </c>
      <c r="R39" s="30" t="s">
        <v>3440</v>
      </c>
    </row>
    <row r="40" spans="1:18" ht="30">
      <c r="A40" s="1"/>
      <c r="B40" s="12" t="s">
        <v>2151</v>
      </c>
      <c r="C40" s="4" t="s">
        <v>2094</v>
      </c>
      <c r="D40" s="5"/>
      <c r="E40" s="5"/>
      <c r="F40" s="5"/>
      <c r="G40" s="6" t="s">
        <v>2094</v>
      </c>
      <c r="H40" s="5"/>
      <c r="I40" s="6" t="s">
        <v>2094</v>
      </c>
      <c r="J40" s="33" t="s">
        <v>2094</v>
      </c>
      <c r="K40" s="33" t="s">
        <v>2094</v>
      </c>
      <c r="L40" s="34"/>
      <c r="M40" s="34"/>
      <c r="N40" s="34"/>
      <c r="O40" s="34"/>
      <c r="P40" s="24" t="s">
        <v>2094</v>
      </c>
      <c r="Q40" s="24" t="s">
        <v>2094</v>
      </c>
      <c r="R40" s="30" t="s">
        <v>2094</v>
      </c>
    </row>
    <row r="41" spans="1:18" ht="28.5">
      <c r="A41" s="1"/>
      <c r="B41" s="3" t="s">
        <v>2152</v>
      </c>
      <c r="C41" s="4" t="s">
        <v>2119</v>
      </c>
      <c r="D41" s="5">
        <v>6488646</v>
      </c>
      <c r="E41" s="5">
        <v>9080920</v>
      </c>
      <c r="F41" s="5">
        <v>2592274</v>
      </c>
      <c r="G41" s="7">
        <v>40</v>
      </c>
      <c r="H41" s="5">
        <v>140134081</v>
      </c>
      <c r="I41" s="7">
        <v>6.5</v>
      </c>
      <c r="J41" s="33" t="s">
        <v>2094</v>
      </c>
      <c r="K41" s="33" t="s">
        <v>2094</v>
      </c>
      <c r="L41" s="34"/>
      <c r="M41" s="34"/>
      <c r="N41" s="34"/>
      <c r="O41" s="34"/>
      <c r="P41" s="24" t="s">
        <v>2094</v>
      </c>
      <c r="Q41" s="24" t="s">
        <v>2094</v>
      </c>
      <c r="R41" s="30" t="s">
        <v>2094</v>
      </c>
    </row>
    <row r="42" spans="1:18" ht="28.5">
      <c r="A42" s="1"/>
      <c r="B42" s="3" t="s">
        <v>2153</v>
      </c>
      <c r="C42" s="4" t="s">
        <v>2094</v>
      </c>
      <c r="D42" s="5"/>
      <c r="E42" s="5"/>
      <c r="F42" s="5"/>
      <c r="G42" s="6" t="s">
        <v>2094</v>
      </c>
      <c r="H42" s="5"/>
      <c r="I42" s="6" t="s">
        <v>2094</v>
      </c>
      <c r="J42" s="33" t="s">
        <v>2154</v>
      </c>
      <c r="K42" s="33" t="s">
        <v>2155</v>
      </c>
      <c r="L42" s="34">
        <v>2250</v>
      </c>
      <c r="M42" s="34">
        <v>250</v>
      </c>
      <c r="N42" s="34">
        <v>378</v>
      </c>
      <c r="O42" s="34">
        <v>403</v>
      </c>
      <c r="P42" s="25">
        <f>+O42/L42*100</f>
        <v>17.911111111111111</v>
      </c>
      <c r="Q42" s="25">
        <f>-100+(O42/M42*100)</f>
        <v>61.200000000000017</v>
      </c>
      <c r="R42" s="30" t="s">
        <v>2784</v>
      </c>
    </row>
    <row r="43" spans="1:18" ht="57">
      <c r="A43" s="1"/>
      <c r="B43" s="1"/>
      <c r="C43" s="4" t="s">
        <v>2094</v>
      </c>
      <c r="D43" s="5"/>
      <c r="E43" s="5"/>
      <c r="F43" s="5"/>
      <c r="G43" s="6" t="s">
        <v>2094</v>
      </c>
      <c r="H43" s="5"/>
      <c r="I43" s="6" t="s">
        <v>2094</v>
      </c>
      <c r="J43" s="33" t="s">
        <v>2156</v>
      </c>
      <c r="K43" s="33" t="s">
        <v>2157</v>
      </c>
      <c r="L43" s="34">
        <v>25000</v>
      </c>
      <c r="M43" s="34">
        <v>2500</v>
      </c>
      <c r="N43" s="34">
        <v>109</v>
      </c>
      <c r="O43" s="34">
        <v>1351</v>
      </c>
      <c r="P43" s="25">
        <f>+O43/L43*100</f>
        <v>5.4039999999999999</v>
      </c>
      <c r="Q43" s="25">
        <f>-100+(O43/M43*100)</f>
        <v>-45.96</v>
      </c>
      <c r="R43" s="30" t="s">
        <v>2779</v>
      </c>
    </row>
    <row r="44" spans="1:18" ht="28.5">
      <c r="A44" s="1"/>
      <c r="B44" s="1"/>
      <c r="C44" s="4" t="s">
        <v>2094</v>
      </c>
      <c r="D44" s="5"/>
      <c r="E44" s="5"/>
      <c r="F44" s="5"/>
      <c r="G44" s="6" t="s">
        <v>2094</v>
      </c>
      <c r="H44" s="5"/>
      <c r="I44" s="6" t="s">
        <v>2094</v>
      </c>
      <c r="J44" s="33" t="s">
        <v>2158</v>
      </c>
      <c r="K44" s="33" t="s">
        <v>2116</v>
      </c>
      <c r="L44" s="34">
        <v>1200</v>
      </c>
      <c r="M44" s="34">
        <v>0</v>
      </c>
      <c r="N44" s="34">
        <v>0</v>
      </c>
      <c r="O44" s="34">
        <v>0</v>
      </c>
      <c r="P44" s="24" t="s">
        <v>2103</v>
      </c>
      <c r="Q44" s="25">
        <v>0</v>
      </c>
      <c r="R44" s="30" t="s">
        <v>2094</v>
      </c>
    </row>
    <row r="45" spans="1:18" ht="28.5">
      <c r="A45" s="1"/>
      <c r="B45" s="1"/>
      <c r="C45" s="4" t="s">
        <v>2094</v>
      </c>
      <c r="D45" s="5"/>
      <c r="E45" s="5"/>
      <c r="F45" s="5"/>
      <c r="G45" s="6" t="s">
        <v>2094</v>
      </c>
      <c r="H45" s="5"/>
      <c r="I45" s="6" t="s">
        <v>2094</v>
      </c>
      <c r="J45" s="33" t="s">
        <v>2159</v>
      </c>
      <c r="K45" s="33" t="s">
        <v>2160</v>
      </c>
      <c r="L45" s="34">
        <v>150</v>
      </c>
      <c r="M45" s="34">
        <v>0</v>
      </c>
      <c r="N45" s="34">
        <v>24</v>
      </c>
      <c r="O45" s="34">
        <v>0</v>
      </c>
      <c r="P45" s="24" t="s">
        <v>2103</v>
      </c>
      <c r="Q45" s="25">
        <v>0</v>
      </c>
      <c r="R45" s="30" t="s">
        <v>2094</v>
      </c>
    </row>
    <row r="46" spans="1:18" s="16" customFormat="1" ht="45">
      <c r="A46" s="13"/>
      <c r="B46" s="12" t="s">
        <v>2161</v>
      </c>
      <c r="C46" s="9" t="s">
        <v>2094</v>
      </c>
      <c r="D46" s="14">
        <f>SUM(D8:D45)</f>
        <v>280850914</v>
      </c>
      <c r="E46" s="14">
        <f>SUM(E8:E45)</f>
        <v>419501527</v>
      </c>
      <c r="F46" s="14">
        <f>+E46-D46</f>
        <v>138650613</v>
      </c>
      <c r="G46" s="15" t="s">
        <v>2094</v>
      </c>
      <c r="H46" s="14">
        <f>SUM(H8:H45)</f>
        <v>1855309009</v>
      </c>
      <c r="I46" s="15" t="s">
        <v>2094</v>
      </c>
      <c r="J46" s="35" t="s">
        <v>2094</v>
      </c>
      <c r="K46" s="35" t="s">
        <v>2094</v>
      </c>
      <c r="L46" s="36"/>
      <c r="M46" s="36"/>
      <c r="N46" s="36"/>
      <c r="O46" s="36"/>
      <c r="P46" s="37" t="s">
        <v>2094</v>
      </c>
      <c r="Q46" s="37" t="s">
        <v>2094</v>
      </c>
      <c r="R46" s="38" t="s">
        <v>2094</v>
      </c>
    </row>
    <row r="47" spans="1:18">
      <c r="A47" s="1"/>
      <c r="B47" s="11" t="s">
        <v>2168</v>
      </c>
      <c r="C47" s="10" t="s">
        <v>2094</v>
      </c>
      <c r="D47" s="10"/>
      <c r="E47" s="10"/>
      <c r="F47" s="10"/>
      <c r="G47" s="10" t="s">
        <v>2094</v>
      </c>
      <c r="H47" s="10"/>
      <c r="I47" s="10" t="s">
        <v>2094</v>
      </c>
      <c r="J47" s="39" t="s">
        <v>2094</v>
      </c>
      <c r="K47" s="39" t="s">
        <v>2094</v>
      </c>
      <c r="L47" s="39"/>
      <c r="M47" s="39"/>
      <c r="N47" s="39"/>
      <c r="O47" s="39"/>
      <c r="P47" s="39" t="s">
        <v>2094</v>
      </c>
      <c r="Q47" s="39" t="s">
        <v>2094</v>
      </c>
      <c r="R47" s="39" t="s">
        <v>2094</v>
      </c>
    </row>
    <row r="48" spans="1:18" ht="30">
      <c r="A48" s="1"/>
      <c r="B48" s="12" t="s">
        <v>2169</v>
      </c>
      <c r="C48" s="4" t="s">
        <v>2094</v>
      </c>
      <c r="D48" s="5"/>
      <c r="E48" s="5"/>
      <c r="F48" s="5"/>
      <c r="G48" s="6" t="s">
        <v>2094</v>
      </c>
      <c r="H48" s="5"/>
      <c r="I48" s="6" t="s">
        <v>2094</v>
      </c>
      <c r="J48" s="33" t="s">
        <v>2094</v>
      </c>
      <c r="K48" s="33" t="s">
        <v>2094</v>
      </c>
      <c r="L48" s="34"/>
      <c r="M48" s="34"/>
      <c r="N48" s="34"/>
      <c r="O48" s="34"/>
      <c r="P48" s="24" t="s">
        <v>2094</v>
      </c>
      <c r="Q48" s="24" t="s">
        <v>2094</v>
      </c>
      <c r="R48" s="30" t="s">
        <v>2094</v>
      </c>
    </row>
    <row r="49" spans="1:18" ht="28.5">
      <c r="A49" s="1"/>
      <c r="B49" s="3" t="s">
        <v>2170</v>
      </c>
      <c r="C49" s="4" t="s">
        <v>2095</v>
      </c>
      <c r="D49" s="5">
        <v>57338350</v>
      </c>
      <c r="E49" s="5">
        <v>77711764</v>
      </c>
      <c r="F49" s="5">
        <v>20373414</v>
      </c>
      <c r="G49" s="7">
        <v>35.5</v>
      </c>
      <c r="H49" s="5">
        <v>396981000</v>
      </c>
      <c r="I49" s="7">
        <v>19.600000000000001</v>
      </c>
      <c r="J49" s="33" t="s">
        <v>2094</v>
      </c>
      <c r="K49" s="33" t="s">
        <v>2094</v>
      </c>
      <c r="L49" s="34"/>
      <c r="M49" s="34"/>
      <c r="N49" s="34"/>
      <c r="O49" s="34"/>
      <c r="P49" s="24" t="s">
        <v>2094</v>
      </c>
      <c r="Q49" s="24" t="s">
        <v>2094</v>
      </c>
      <c r="R49" s="30" t="s">
        <v>2094</v>
      </c>
    </row>
    <row r="50" spans="1:18" ht="28.5">
      <c r="A50" s="1"/>
      <c r="B50" s="3" t="s">
        <v>2171</v>
      </c>
      <c r="C50" s="4" t="s">
        <v>2094</v>
      </c>
      <c r="D50" s="5"/>
      <c r="E50" s="5"/>
      <c r="F50" s="5"/>
      <c r="G50" s="6" t="s">
        <v>2094</v>
      </c>
      <c r="H50" s="5"/>
      <c r="I50" s="6" t="s">
        <v>2094</v>
      </c>
      <c r="J50" s="33" t="s">
        <v>2172</v>
      </c>
      <c r="K50" s="33" t="s">
        <v>2096</v>
      </c>
      <c r="L50" s="34">
        <v>7816</v>
      </c>
      <c r="M50" s="34">
        <v>1270</v>
      </c>
      <c r="N50" s="34">
        <v>271</v>
      </c>
      <c r="O50" s="34">
        <v>3461</v>
      </c>
      <c r="P50" s="25">
        <f>+O50/L50*100</f>
        <v>44.280962128966223</v>
      </c>
      <c r="Q50" s="25">
        <f>-100+(O50/M50*100)</f>
        <v>172.51968503937007</v>
      </c>
      <c r="R50" s="30" t="s">
        <v>3435</v>
      </c>
    </row>
    <row r="51" spans="1:18" ht="28.5">
      <c r="A51" s="1"/>
      <c r="B51" s="1"/>
      <c r="C51" s="4" t="s">
        <v>2094</v>
      </c>
      <c r="D51" s="5"/>
      <c r="E51" s="5"/>
      <c r="F51" s="5"/>
      <c r="G51" s="6" t="s">
        <v>2094</v>
      </c>
      <c r="H51" s="5"/>
      <c r="I51" s="6" t="s">
        <v>2094</v>
      </c>
      <c r="J51" s="33" t="s">
        <v>2173</v>
      </c>
      <c r="K51" s="33" t="s">
        <v>2174</v>
      </c>
      <c r="L51" s="34">
        <v>1350</v>
      </c>
      <c r="M51" s="34">
        <v>300</v>
      </c>
      <c r="N51" s="34">
        <v>320</v>
      </c>
      <c r="O51" s="34">
        <v>427</v>
      </c>
      <c r="P51" s="25">
        <f>+O51/L51*100</f>
        <v>31.62962962962963</v>
      </c>
      <c r="Q51" s="25">
        <f>-100+(O51/M51*100)</f>
        <v>42.333333333333343</v>
      </c>
      <c r="R51" s="30" t="s">
        <v>2941</v>
      </c>
    </row>
    <row r="52" spans="1:18" ht="28.5">
      <c r="A52" s="1"/>
      <c r="B52" s="1"/>
      <c r="C52" s="4" t="s">
        <v>2094</v>
      </c>
      <c r="D52" s="5"/>
      <c r="E52" s="5"/>
      <c r="F52" s="5"/>
      <c r="G52" s="6" t="s">
        <v>2094</v>
      </c>
      <c r="H52" s="5"/>
      <c r="I52" s="6" t="s">
        <v>2094</v>
      </c>
      <c r="J52" s="33" t="s">
        <v>2175</v>
      </c>
      <c r="K52" s="33" t="s">
        <v>2174</v>
      </c>
      <c r="L52" s="34">
        <v>2057</v>
      </c>
      <c r="M52" s="34">
        <v>377</v>
      </c>
      <c r="N52" s="34" t="s">
        <v>216</v>
      </c>
      <c r="O52" s="34">
        <v>414</v>
      </c>
      <c r="P52" s="25">
        <f>+O52/L52*100</f>
        <v>20.126397666504619</v>
      </c>
      <c r="Q52" s="25">
        <f>-100+(O52/M52*100)</f>
        <v>9.8143236074270703</v>
      </c>
      <c r="R52" s="30" t="s">
        <v>3441</v>
      </c>
    </row>
    <row r="53" spans="1:18" ht="28.5">
      <c r="A53" s="1"/>
      <c r="B53" s="1"/>
      <c r="C53" s="4" t="s">
        <v>2094</v>
      </c>
      <c r="D53" s="5"/>
      <c r="E53" s="5"/>
      <c r="F53" s="5"/>
      <c r="G53" s="6" t="s">
        <v>2094</v>
      </c>
      <c r="H53" s="5"/>
      <c r="I53" s="6" t="s">
        <v>2094</v>
      </c>
      <c r="J53" s="33" t="s">
        <v>2176</v>
      </c>
      <c r="K53" s="33" t="s">
        <v>2174</v>
      </c>
      <c r="L53" s="34">
        <v>2631</v>
      </c>
      <c r="M53" s="34">
        <v>563</v>
      </c>
      <c r="N53" s="34" t="s">
        <v>216</v>
      </c>
      <c r="O53" s="34">
        <v>512</v>
      </c>
      <c r="P53" s="25">
        <f>+O53/L53*100</f>
        <v>19.460281261877611</v>
      </c>
      <c r="Q53" s="25">
        <f>-100+(O53/M53*100)</f>
        <v>-9.0586145648312595</v>
      </c>
      <c r="R53" s="30" t="s">
        <v>3436</v>
      </c>
    </row>
    <row r="54" spans="1:18" ht="15">
      <c r="A54" s="1"/>
      <c r="B54" s="12" t="s">
        <v>2177</v>
      </c>
      <c r="C54" s="4" t="s">
        <v>2094</v>
      </c>
      <c r="D54" s="5"/>
      <c r="E54" s="5"/>
      <c r="F54" s="5"/>
      <c r="G54" s="6" t="s">
        <v>2094</v>
      </c>
      <c r="H54" s="5"/>
      <c r="I54" s="6" t="s">
        <v>2094</v>
      </c>
      <c r="J54" s="33" t="s">
        <v>2094</v>
      </c>
      <c r="K54" s="33" t="s">
        <v>2094</v>
      </c>
      <c r="L54" s="34"/>
      <c r="M54" s="34"/>
      <c r="N54" s="34"/>
      <c r="O54" s="34"/>
      <c r="P54" s="24" t="s">
        <v>2094</v>
      </c>
      <c r="Q54" s="24" t="s">
        <v>2094</v>
      </c>
      <c r="R54" s="30" t="s">
        <v>2094</v>
      </c>
    </row>
    <row r="55" spans="1:18" ht="28.5">
      <c r="A55" s="1"/>
      <c r="B55" s="3" t="s">
        <v>2178</v>
      </c>
      <c r="C55" s="4" t="s">
        <v>2179</v>
      </c>
      <c r="D55" s="5">
        <v>32036698</v>
      </c>
      <c r="E55" s="5">
        <v>46758688</v>
      </c>
      <c r="F55" s="5">
        <v>14721990</v>
      </c>
      <c r="G55" s="7">
        <v>46</v>
      </c>
      <c r="H55" s="5">
        <v>261605000</v>
      </c>
      <c r="I55" s="7">
        <v>17.899999999999999</v>
      </c>
      <c r="J55" s="33" t="s">
        <v>2094</v>
      </c>
      <c r="K55" s="33" t="s">
        <v>2094</v>
      </c>
      <c r="L55" s="34"/>
      <c r="M55" s="34"/>
      <c r="N55" s="34"/>
      <c r="O55" s="34"/>
      <c r="P55" s="24" t="s">
        <v>2094</v>
      </c>
      <c r="Q55" s="24" t="s">
        <v>2094</v>
      </c>
      <c r="R55" s="30" t="s">
        <v>2094</v>
      </c>
    </row>
    <row r="56" spans="1:18" ht="28.5">
      <c r="A56" s="1"/>
      <c r="B56" s="3" t="s">
        <v>2180</v>
      </c>
      <c r="C56" s="4" t="s">
        <v>2094</v>
      </c>
      <c r="D56" s="5"/>
      <c r="E56" s="5"/>
      <c r="F56" s="5"/>
      <c r="G56" s="6" t="s">
        <v>2094</v>
      </c>
      <c r="H56" s="5"/>
      <c r="I56" s="6" t="s">
        <v>2094</v>
      </c>
      <c r="J56" s="33" t="s">
        <v>2181</v>
      </c>
      <c r="K56" s="33" t="s">
        <v>2182</v>
      </c>
      <c r="L56" s="34">
        <v>270</v>
      </c>
      <c r="M56" s="34">
        <v>50</v>
      </c>
      <c r="N56" s="34">
        <v>78</v>
      </c>
      <c r="O56" s="34">
        <v>58</v>
      </c>
      <c r="P56" s="25">
        <f>+O56/L56*100</f>
        <v>21.481481481481481</v>
      </c>
      <c r="Q56" s="25">
        <f>-100+(O56/M56*100)</f>
        <v>15.999999999999986</v>
      </c>
      <c r="R56" s="30" t="s">
        <v>219</v>
      </c>
    </row>
    <row r="57" spans="1:18" ht="28.5">
      <c r="A57" s="1"/>
      <c r="B57" s="1"/>
      <c r="C57" s="4" t="s">
        <v>2094</v>
      </c>
      <c r="D57" s="5"/>
      <c r="E57" s="5"/>
      <c r="F57" s="5"/>
      <c r="G57" s="6" t="s">
        <v>2094</v>
      </c>
      <c r="H57" s="5"/>
      <c r="I57" s="6" t="s">
        <v>2094</v>
      </c>
      <c r="J57" s="33" t="s">
        <v>2183</v>
      </c>
      <c r="K57" s="33" t="s">
        <v>2184</v>
      </c>
      <c r="L57" s="34">
        <v>80</v>
      </c>
      <c r="M57" s="34">
        <v>10</v>
      </c>
      <c r="N57" s="34">
        <v>16</v>
      </c>
      <c r="O57" s="34">
        <v>16</v>
      </c>
      <c r="P57" s="25">
        <f>+O57/L57*100</f>
        <v>20</v>
      </c>
      <c r="Q57" s="25">
        <f>-100+(O57/M57*100)</f>
        <v>60</v>
      </c>
      <c r="R57" s="30" t="s">
        <v>220</v>
      </c>
    </row>
    <row r="58" spans="1:18" ht="42.75">
      <c r="A58" s="1"/>
      <c r="B58" s="1"/>
      <c r="C58" s="4" t="s">
        <v>2094</v>
      </c>
      <c r="D58" s="5"/>
      <c r="E58" s="5"/>
      <c r="F58" s="5"/>
      <c r="G58" s="6" t="s">
        <v>2094</v>
      </c>
      <c r="H58" s="5"/>
      <c r="I58" s="6" t="s">
        <v>2094</v>
      </c>
      <c r="J58" s="33" t="s">
        <v>2185</v>
      </c>
      <c r="K58" s="33" t="s">
        <v>2147</v>
      </c>
      <c r="L58" s="34">
        <v>950</v>
      </c>
      <c r="M58" s="34">
        <v>150</v>
      </c>
      <c r="N58" s="34">
        <v>148</v>
      </c>
      <c r="O58" s="34">
        <v>169</v>
      </c>
      <c r="P58" s="25">
        <f>+O58/L58*100</f>
        <v>17.789473684210527</v>
      </c>
      <c r="Q58" s="25">
        <f>-100+(O58/M58*100)</f>
        <v>12.666666666666671</v>
      </c>
      <c r="R58" s="30" t="s">
        <v>221</v>
      </c>
    </row>
    <row r="59" spans="1:18" ht="42.75">
      <c r="A59" s="1"/>
      <c r="B59" s="1"/>
      <c r="C59" s="4" t="s">
        <v>2094</v>
      </c>
      <c r="D59" s="5"/>
      <c r="E59" s="5"/>
      <c r="F59" s="5"/>
      <c r="G59" s="6" t="s">
        <v>2094</v>
      </c>
      <c r="H59" s="5"/>
      <c r="I59" s="6" t="s">
        <v>2094</v>
      </c>
      <c r="J59" s="33" t="s">
        <v>2186</v>
      </c>
      <c r="K59" s="33" t="s">
        <v>2187</v>
      </c>
      <c r="L59" s="34">
        <v>12500</v>
      </c>
      <c r="M59" s="34">
        <v>2500</v>
      </c>
      <c r="N59" s="34">
        <v>2271</v>
      </c>
      <c r="O59" s="34">
        <v>1794</v>
      </c>
      <c r="P59" s="25">
        <f>+O59/L59*100</f>
        <v>14.352</v>
      </c>
      <c r="Q59" s="25">
        <f>-100+(O59/M59*100)</f>
        <v>-28.239999999999995</v>
      </c>
      <c r="R59" s="30" t="s">
        <v>2942</v>
      </c>
    </row>
    <row r="60" spans="1:18" ht="30">
      <c r="A60" s="1"/>
      <c r="B60" s="12" t="s">
        <v>2188</v>
      </c>
      <c r="C60" s="4" t="s">
        <v>2094</v>
      </c>
      <c r="D60" s="5"/>
      <c r="E60" s="5"/>
      <c r="F60" s="5"/>
      <c r="G60" s="6" t="s">
        <v>2094</v>
      </c>
      <c r="H60" s="5"/>
      <c r="I60" s="6" t="s">
        <v>2094</v>
      </c>
      <c r="J60" s="33" t="s">
        <v>2094</v>
      </c>
      <c r="K60" s="33" t="s">
        <v>2094</v>
      </c>
      <c r="L60" s="34"/>
      <c r="M60" s="34"/>
      <c r="N60" s="34"/>
      <c r="O60" s="34"/>
      <c r="P60" s="24" t="s">
        <v>2094</v>
      </c>
      <c r="Q60" s="24" t="s">
        <v>2094</v>
      </c>
      <c r="R60" s="30" t="s">
        <v>2094</v>
      </c>
    </row>
    <row r="61" spans="1:18" ht="28.5">
      <c r="A61" s="1"/>
      <c r="B61" s="3" t="s">
        <v>2189</v>
      </c>
      <c r="C61" s="4" t="s">
        <v>2190</v>
      </c>
      <c r="D61" s="5">
        <v>33085047</v>
      </c>
      <c r="E61" s="5">
        <v>867119</v>
      </c>
      <c r="F61" s="5">
        <v>-32217928</v>
      </c>
      <c r="G61" s="7">
        <v>-97.4</v>
      </c>
      <c r="H61" s="5">
        <v>4079972</v>
      </c>
      <c r="I61" s="7">
        <v>21.3</v>
      </c>
      <c r="J61" s="33" t="s">
        <v>2094</v>
      </c>
      <c r="K61" s="33" t="s">
        <v>2094</v>
      </c>
      <c r="L61" s="34"/>
      <c r="M61" s="34"/>
      <c r="N61" s="34"/>
      <c r="O61" s="34"/>
      <c r="P61" s="24" t="s">
        <v>2094</v>
      </c>
      <c r="Q61" s="24" t="s">
        <v>2094</v>
      </c>
      <c r="R61" s="30" t="s">
        <v>2094</v>
      </c>
    </row>
    <row r="62" spans="1:18" ht="57">
      <c r="A62" s="1"/>
      <c r="B62" s="3" t="s">
        <v>2191</v>
      </c>
      <c r="C62" s="4" t="s">
        <v>2094</v>
      </c>
      <c r="D62" s="5"/>
      <c r="E62" s="5"/>
      <c r="F62" s="5"/>
      <c r="G62" s="6" t="s">
        <v>2094</v>
      </c>
      <c r="H62" s="5"/>
      <c r="I62" s="6" t="s">
        <v>2094</v>
      </c>
      <c r="J62" s="33" t="s">
        <v>2192</v>
      </c>
      <c r="K62" s="33" t="s">
        <v>2182</v>
      </c>
      <c r="L62" s="34">
        <v>450</v>
      </c>
      <c r="M62" s="34">
        <v>100</v>
      </c>
      <c r="N62" s="34">
        <v>70</v>
      </c>
      <c r="O62" s="34">
        <v>70</v>
      </c>
      <c r="P62" s="25">
        <f>+O62/L62*100</f>
        <v>15.555555555555555</v>
      </c>
      <c r="Q62" s="25">
        <f>-100+(O62/M62*100)</f>
        <v>-30</v>
      </c>
      <c r="R62" s="30" t="s">
        <v>3180</v>
      </c>
    </row>
    <row r="63" spans="1:18" ht="71.25">
      <c r="A63" s="1"/>
      <c r="B63" s="1"/>
      <c r="C63" s="4" t="s">
        <v>2094</v>
      </c>
      <c r="D63" s="5"/>
      <c r="E63" s="5"/>
      <c r="F63" s="5"/>
      <c r="G63" s="6" t="s">
        <v>2094</v>
      </c>
      <c r="H63" s="5"/>
      <c r="I63" s="6" t="s">
        <v>2094</v>
      </c>
      <c r="J63" s="33" t="s">
        <v>2193</v>
      </c>
      <c r="K63" s="33" t="s">
        <v>2147</v>
      </c>
      <c r="L63" s="34">
        <v>1200</v>
      </c>
      <c r="M63" s="34">
        <v>120</v>
      </c>
      <c r="N63" s="34">
        <v>11</v>
      </c>
      <c r="O63" s="34">
        <v>33</v>
      </c>
      <c r="P63" s="25">
        <f>+O63/L63*100</f>
        <v>2.75</v>
      </c>
      <c r="Q63" s="25">
        <f>-100+(O63/M63*100)</f>
        <v>-72.5</v>
      </c>
      <c r="R63" s="30" t="s">
        <v>3181</v>
      </c>
    </row>
    <row r="64" spans="1:18" ht="57">
      <c r="A64" s="1"/>
      <c r="B64" s="1"/>
      <c r="C64" s="4" t="s">
        <v>2094</v>
      </c>
      <c r="D64" s="5"/>
      <c r="E64" s="5"/>
      <c r="F64" s="5"/>
      <c r="G64" s="6" t="s">
        <v>2094</v>
      </c>
      <c r="H64" s="5"/>
      <c r="I64" s="6" t="s">
        <v>2094</v>
      </c>
      <c r="J64" s="33" t="s">
        <v>2194</v>
      </c>
      <c r="K64" s="33" t="s">
        <v>2195</v>
      </c>
      <c r="L64" s="34">
        <v>223572</v>
      </c>
      <c r="M64" s="34">
        <v>55893</v>
      </c>
      <c r="N64" s="34" t="s">
        <v>216</v>
      </c>
      <c r="O64" s="34">
        <v>50328</v>
      </c>
      <c r="P64" s="25">
        <f>+O64/L64*100</f>
        <v>22.510868981804517</v>
      </c>
      <c r="Q64" s="25">
        <f>-100+(O64/M64*100)</f>
        <v>-9.9565240727819315</v>
      </c>
      <c r="R64" s="30" t="s">
        <v>2943</v>
      </c>
    </row>
    <row r="65" spans="1:18" ht="28.5">
      <c r="A65" s="1"/>
      <c r="B65" s="3" t="s">
        <v>2196</v>
      </c>
      <c r="C65" s="4" t="s">
        <v>2190</v>
      </c>
      <c r="D65" s="5">
        <v>1707329</v>
      </c>
      <c r="E65" s="5">
        <v>2358897</v>
      </c>
      <c r="F65" s="5">
        <v>651568</v>
      </c>
      <c r="G65" s="7">
        <v>38.200000000000003</v>
      </c>
      <c r="H65" s="5">
        <v>15161951</v>
      </c>
      <c r="I65" s="7">
        <v>15.6</v>
      </c>
      <c r="J65" s="33" t="s">
        <v>2094</v>
      </c>
      <c r="K65" s="33" t="s">
        <v>2094</v>
      </c>
      <c r="L65" s="34"/>
      <c r="M65" s="34"/>
      <c r="N65" s="34"/>
      <c r="O65" s="34"/>
      <c r="P65" s="24" t="s">
        <v>2094</v>
      </c>
      <c r="Q65" s="24" t="s">
        <v>2094</v>
      </c>
      <c r="R65" s="30" t="s">
        <v>2094</v>
      </c>
    </row>
    <row r="66" spans="1:18" ht="28.5">
      <c r="A66" s="1"/>
      <c r="B66" s="3" t="s">
        <v>2197</v>
      </c>
      <c r="C66" s="4" t="s">
        <v>2094</v>
      </c>
      <c r="D66" s="5"/>
      <c r="E66" s="5"/>
      <c r="F66" s="5"/>
      <c r="G66" s="6" t="s">
        <v>2094</v>
      </c>
      <c r="H66" s="5"/>
      <c r="I66" s="6" t="s">
        <v>2094</v>
      </c>
      <c r="J66" s="33" t="s">
        <v>2198</v>
      </c>
      <c r="K66" s="33" t="s">
        <v>2199</v>
      </c>
      <c r="L66" s="34">
        <v>2156</v>
      </c>
      <c r="M66" s="34">
        <v>385</v>
      </c>
      <c r="N66" s="34" t="s">
        <v>216</v>
      </c>
      <c r="O66" s="34">
        <v>310</v>
      </c>
      <c r="P66" s="25">
        <f>+O66/L66*100</f>
        <v>14.378478664192951</v>
      </c>
      <c r="Q66" s="25">
        <f>-100+(O66/M66*100)</f>
        <v>-19.480519480519476</v>
      </c>
      <c r="R66" s="30" t="s">
        <v>2944</v>
      </c>
    </row>
    <row r="67" spans="1:18" ht="28.5">
      <c r="A67" s="1"/>
      <c r="B67" s="3" t="s">
        <v>2200</v>
      </c>
      <c r="C67" s="4" t="s">
        <v>2190</v>
      </c>
      <c r="D67" s="5"/>
      <c r="E67" s="5">
        <v>3963950</v>
      </c>
      <c r="F67" s="5">
        <v>3963950</v>
      </c>
      <c r="G67" s="6" t="s">
        <v>2103</v>
      </c>
      <c r="H67" s="5">
        <v>66938415</v>
      </c>
      <c r="I67" s="7">
        <v>5.9</v>
      </c>
      <c r="J67" s="33" t="s">
        <v>2094</v>
      </c>
      <c r="K67" s="33" t="s">
        <v>2094</v>
      </c>
      <c r="L67" s="34"/>
      <c r="M67" s="34"/>
      <c r="N67" s="34"/>
      <c r="O67" s="34"/>
      <c r="P67" s="24" t="s">
        <v>2094</v>
      </c>
      <c r="Q67" s="24" t="s">
        <v>2094</v>
      </c>
      <c r="R67" s="30" t="s">
        <v>2094</v>
      </c>
    </row>
    <row r="68" spans="1:18" ht="42.75">
      <c r="A68" s="1"/>
      <c r="B68" s="3" t="s">
        <v>2191</v>
      </c>
      <c r="C68" s="4" t="s">
        <v>2094</v>
      </c>
      <c r="D68" s="5"/>
      <c r="E68" s="5"/>
      <c r="F68" s="5"/>
      <c r="G68" s="6" t="s">
        <v>2094</v>
      </c>
      <c r="H68" s="5"/>
      <c r="I68" s="6" t="s">
        <v>2094</v>
      </c>
      <c r="J68" s="33" t="s">
        <v>2201</v>
      </c>
      <c r="K68" s="33" t="s">
        <v>2202</v>
      </c>
      <c r="L68" s="34">
        <v>424</v>
      </c>
      <c r="M68" s="34">
        <v>43</v>
      </c>
      <c r="N68" s="34" t="s">
        <v>216</v>
      </c>
      <c r="O68" s="34">
        <v>59</v>
      </c>
      <c r="P68" s="25">
        <f>+O68/L68*100</f>
        <v>13.915094339622641</v>
      </c>
      <c r="Q68" s="25">
        <f>-100+(O68/M68*100)</f>
        <v>37.209302325581405</v>
      </c>
      <c r="R68" s="30" t="s">
        <v>3182</v>
      </c>
    </row>
    <row r="69" spans="1:18" ht="57">
      <c r="A69" s="1"/>
      <c r="B69" s="1"/>
      <c r="C69" s="4" t="s">
        <v>2094</v>
      </c>
      <c r="D69" s="5"/>
      <c r="E69" s="5"/>
      <c r="F69" s="5"/>
      <c r="G69" s="6" t="s">
        <v>2094</v>
      </c>
      <c r="H69" s="5"/>
      <c r="I69" s="6" t="s">
        <v>2094</v>
      </c>
      <c r="J69" s="33" t="s">
        <v>2203</v>
      </c>
      <c r="K69" s="33" t="s">
        <v>2204</v>
      </c>
      <c r="L69" s="34">
        <v>3</v>
      </c>
      <c r="M69" s="34">
        <v>2</v>
      </c>
      <c r="N69" s="34" t="s">
        <v>216</v>
      </c>
      <c r="O69" s="34">
        <v>1</v>
      </c>
      <c r="P69" s="25">
        <f>+O69/L69*100</f>
        <v>33.333333333333329</v>
      </c>
      <c r="Q69" s="25">
        <f>-100+(O69/M69*100)</f>
        <v>-50</v>
      </c>
      <c r="R69" s="30" t="s">
        <v>2950</v>
      </c>
    </row>
    <row r="70" spans="1:18" ht="28.5">
      <c r="A70" s="1"/>
      <c r="B70" s="1"/>
      <c r="C70" s="4" t="s">
        <v>2094</v>
      </c>
      <c r="D70" s="5"/>
      <c r="E70" s="5"/>
      <c r="F70" s="5"/>
      <c r="G70" s="6" t="s">
        <v>2094</v>
      </c>
      <c r="H70" s="5"/>
      <c r="I70" s="6" t="s">
        <v>2094</v>
      </c>
      <c r="J70" s="33" t="s">
        <v>2205</v>
      </c>
      <c r="K70" s="33" t="s">
        <v>2206</v>
      </c>
      <c r="L70" s="34">
        <v>300</v>
      </c>
      <c r="M70" s="34">
        <v>0</v>
      </c>
      <c r="N70" s="34" t="s">
        <v>216</v>
      </c>
      <c r="O70" s="34">
        <v>0</v>
      </c>
      <c r="P70" s="24" t="s">
        <v>2103</v>
      </c>
      <c r="Q70" s="25">
        <v>0</v>
      </c>
      <c r="R70" s="30" t="s">
        <v>2094</v>
      </c>
    </row>
    <row r="71" spans="1:18" ht="15">
      <c r="A71" s="1"/>
      <c r="B71" s="17" t="s">
        <v>2207</v>
      </c>
      <c r="C71" s="4" t="s">
        <v>2094</v>
      </c>
      <c r="D71" s="5"/>
      <c r="E71" s="5"/>
      <c r="F71" s="5"/>
      <c r="G71" s="6" t="s">
        <v>2094</v>
      </c>
      <c r="H71" s="5"/>
      <c r="I71" s="6" t="s">
        <v>2094</v>
      </c>
      <c r="J71" s="33" t="s">
        <v>2094</v>
      </c>
      <c r="K71" s="33" t="s">
        <v>2094</v>
      </c>
      <c r="L71" s="34"/>
      <c r="M71" s="34"/>
      <c r="N71" s="34"/>
      <c r="O71" s="34"/>
      <c r="P71" s="24" t="s">
        <v>2094</v>
      </c>
      <c r="Q71" s="24" t="s">
        <v>2094</v>
      </c>
      <c r="R71" s="30" t="s">
        <v>2094</v>
      </c>
    </row>
    <row r="72" spans="1:18">
      <c r="A72" s="1"/>
      <c r="B72" s="3" t="s">
        <v>2208</v>
      </c>
      <c r="C72" s="4" t="s">
        <v>2209</v>
      </c>
      <c r="D72" s="5">
        <v>154058688</v>
      </c>
      <c r="E72" s="5">
        <v>231519995</v>
      </c>
      <c r="F72" s="5">
        <v>77461307</v>
      </c>
      <c r="G72" s="7">
        <v>50.3</v>
      </c>
      <c r="H72" s="5">
        <v>800869000</v>
      </c>
      <c r="I72" s="7">
        <v>28.9</v>
      </c>
      <c r="J72" s="33" t="s">
        <v>2094</v>
      </c>
      <c r="K72" s="33" t="s">
        <v>2094</v>
      </c>
      <c r="L72" s="34"/>
      <c r="M72" s="34"/>
      <c r="N72" s="34"/>
      <c r="O72" s="34"/>
      <c r="P72" s="24" t="s">
        <v>2094</v>
      </c>
      <c r="Q72" s="24" t="s">
        <v>2094</v>
      </c>
      <c r="R72" s="30" t="s">
        <v>2094</v>
      </c>
    </row>
    <row r="73" spans="1:18" ht="28.5">
      <c r="A73" s="1"/>
      <c r="B73" s="3" t="s">
        <v>2210</v>
      </c>
      <c r="C73" s="4" t="s">
        <v>2094</v>
      </c>
      <c r="D73" s="5"/>
      <c r="E73" s="5"/>
      <c r="F73" s="5"/>
      <c r="G73" s="6" t="s">
        <v>2094</v>
      </c>
      <c r="H73" s="5"/>
      <c r="I73" s="6" t="s">
        <v>2094</v>
      </c>
      <c r="J73" s="33" t="s">
        <v>2211</v>
      </c>
      <c r="K73" s="33" t="s">
        <v>2174</v>
      </c>
      <c r="L73" s="25" t="s">
        <v>217</v>
      </c>
      <c r="M73" s="25" t="s">
        <v>217</v>
      </c>
      <c r="N73" s="34" t="s">
        <v>216</v>
      </c>
      <c r="O73" s="25" t="s">
        <v>217</v>
      </c>
      <c r="P73" s="25" t="s">
        <v>217</v>
      </c>
      <c r="Q73" s="25" t="s">
        <v>217</v>
      </c>
      <c r="R73" s="30" t="s">
        <v>3088</v>
      </c>
    </row>
    <row r="74" spans="1:18" ht="45">
      <c r="A74" s="1"/>
      <c r="B74" s="12" t="s">
        <v>2212</v>
      </c>
      <c r="C74" s="4" t="s">
        <v>2094</v>
      </c>
      <c r="D74" s="5"/>
      <c r="E74" s="5"/>
      <c r="F74" s="5"/>
      <c r="G74" s="6" t="s">
        <v>2094</v>
      </c>
      <c r="H74" s="5"/>
      <c r="I74" s="6" t="s">
        <v>2094</v>
      </c>
      <c r="J74" s="33" t="s">
        <v>2094</v>
      </c>
      <c r="K74" s="33" t="s">
        <v>2094</v>
      </c>
      <c r="L74" s="34"/>
      <c r="M74" s="34"/>
      <c r="N74" s="34"/>
      <c r="O74" s="34"/>
      <c r="P74" s="24" t="s">
        <v>2094</v>
      </c>
      <c r="Q74" s="24" t="s">
        <v>2094</v>
      </c>
      <c r="R74" s="30" t="s">
        <v>2094</v>
      </c>
    </row>
    <row r="75" spans="1:18" ht="28.5">
      <c r="A75" s="1"/>
      <c r="B75" s="3" t="s">
        <v>2213</v>
      </c>
      <c r="C75" s="4" t="s">
        <v>2214</v>
      </c>
      <c r="D75" s="5">
        <v>28980450</v>
      </c>
      <c r="E75" s="5">
        <v>51190604</v>
      </c>
      <c r="F75" s="5">
        <v>22210154</v>
      </c>
      <c r="G75" s="7">
        <v>76.599999999999994</v>
      </c>
      <c r="H75" s="5">
        <v>155087552</v>
      </c>
      <c r="I75" s="7">
        <v>33</v>
      </c>
      <c r="J75" s="33" t="s">
        <v>2094</v>
      </c>
      <c r="K75" s="33" t="s">
        <v>2094</v>
      </c>
      <c r="L75" s="34"/>
      <c r="M75" s="34"/>
      <c r="N75" s="34"/>
      <c r="O75" s="34"/>
      <c r="P75" s="24" t="s">
        <v>2094</v>
      </c>
      <c r="Q75" s="24" t="s">
        <v>2094</v>
      </c>
      <c r="R75" s="30" t="s">
        <v>2094</v>
      </c>
    </row>
    <row r="76" spans="1:18" ht="42.75">
      <c r="A76" s="1"/>
      <c r="B76" s="3" t="s">
        <v>2215</v>
      </c>
      <c r="C76" s="4" t="s">
        <v>2094</v>
      </c>
      <c r="D76" s="5"/>
      <c r="E76" s="5"/>
      <c r="F76" s="5"/>
      <c r="G76" s="6" t="s">
        <v>2094</v>
      </c>
      <c r="H76" s="5"/>
      <c r="I76" s="6" t="s">
        <v>2094</v>
      </c>
      <c r="J76" s="33" t="s">
        <v>2216</v>
      </c>
      <c r="K76" s="33" t="s">
        <v>2217</v>
      </c>
      <c r="L76" s="34">
        <v>5600</v>
      </c>
      <c r="M76" s="34">
        <v>1400</v>
      </c>
      <c r="N76" s="34">
        <v>2558</v>
      </c>
      <c r="O76" s="25" t="s">
        <v>217</v>
      </c>
      <c r="P76" s="25" t="s">
        <v>217</v>
      </c>
      <c r="Q76" s="25" t="s">
        <v>217</v>
      </c>
      <c r="R76" s="30" t="s">
        <v>3088</v>
      </c>
    </row>
    <row r="77" spans="1:18" ht="28.5">
      <c r="A77" s="1"/>
      <c r="B77" s="1"/>
      <c r="C77" s="4" t="s">
        <v>2094</v>
      </c>
      <c r="D77" s="5"/>
      <c r="E77" s="5"/>
      <c r="F77" s="5"/>
      <c r="G77" s="6" t="s">
        <v>2094</v>
      </c>
      <c r="H77" s="5"/>
      <c r="I77" s="6" t="s">
        <v>2094</v>
      </c>
      <c r="J77" s="33" t="s">
        <v>2218</v>
      </c>
      <c r="K77" s="33" t="s">
        <v>2219</v>
      </c>
      <c r="L77" s="34">
        <v>2500</v>
      </c>
      <c r="M77" s="34">
        <v>1667</v>
      </c>
      <c r="N77" s="34">
        <v>966</v>
      </c>
      <c r="O77" s="25" t="s">
        <v>217</v>
      </c>
      <c r="P77" s="25" t="s">
        <v>217</v>
      </c>
      <c r="Q77" s="25" t="s">
        <v>217</v>
      </c>
      <c r="R77" s="30" t="s">
        <v>3088</v>
      </c>
    </row>
    <row r="78" spans="1:18" ht="42.75">
      <c r="A78" s="1"/>
      <c r="B78" s="1"/>
      <c r="C78" s="4" t="s">
        <v>2094</v>
      </c>
      <c r="D78" s="5"/>
      <c r="E78" s="5"/>
      <c r="F78" s="5"/>
      <c r="G78" s="6" t="s">
        <v>2094</v>
      </c>
      <c r="H78" s="5"/>
      <c r="I78" s="6" t="s">
        <v>2094</v>
      </c>
      <c r="J78" s="33" t="s">
        <v>2220</v>
      </c>
      <c r="K78" s="33" t="s">
        <v>2157</v>
      </c>
      <c r="L78" s="34">
        <v>22000</v>
      </c>
      <c r="M78" s="34">
        <v>2900</v>
      </c>
      <c r="N78" s="34">
        <v>781</v>
      </c>
      <c r="O78" s="25" t="s">
        <v>217</v>
      </c>
      <c r="P78" s="25" t="s">
        <v>217</v>
      </c>
      <c r="Q78" s="25" t="s">
        <v>217</v>
      </c>
      <c r="R78" s="30" t="s">
        <v>3088</v>
      </c>
    </row>
    <row r="79" spans="1:18">
      <c r="A79" s="1"/>
      <c r="B79" s="1"/>
      <c r="C79" s="4" t="s">
        <v>2094</v>
      </c>
      <c r="D79" s="5"/>
      <c r="E79" s="5"/>
      <c r="F79" s="5"/>
      <c r="G79" s="6" t="s">
        <v>2094</v>
      </c>
      <c r="H79" s="5"/>
      <c r="I79" s="6" t="s">
        <v>2094</v>
      </c>
      <c r="J79" s="33" t="s">
        <v>2221</v>
      </c>
      <c r="K79" s="33" t="s">
        <v>2138</v>
      </c>
      <c r="L79" s="34">
        <v>31000</v>
      </c>
      <c r="M79" s="34">
        <v>5000</v>
      </c>
      <c r="N79" s="34">
        <v>5077</v>
      </c>
      <c r="O79" s="25" t="s">
        <v>217</v>
      </c>
      <c r="P79" s="25" t="s">
        <v>217</v>
      </c>
      <c r="Q79" s="25" t="s">
        <v>217</v>
      </c>
      <c r="R79" s="30" t="s">
        <v>3088</v>
      </c>
    </row>
    <row r="80" spans="1:18" ht="30">
      <c r="A80" s="1"/>
      <c r="B80" s="12" t="s">
        <v>2222</v>
      </c>
      <c r="C80" s="4" t="s">
        <v>2094</v>
      </c>
      <c r="D80" s="5"/>
      <c r="E80" s="5"/>
      <c r="F80" s="5"/>
      <c r="G80" s="6" t="s">
        <v>2094</v>
      </c>
      <c r="H80" s="5"/>
      <c r="I80" s="6" t="s">
        <v>2094</v>
      </c>
      <c r="J80" s="33" t="s">
        <v>2094</v>
      </c>
      <c r="K80" s="33" t="s">
        <v>2094</v>
      </c>
      <c r="L80" s="34"/>
      <c r="M80" s="34"/>
      <c r="N80" s="34"/>
      <c r="O80" s="34"/>
      <c r="P80" s="24" t="s">
        <v>2094</v>
      </c>
      <c r="Q80" s="24" t="s">
        <v>2094</v>
      </c>
      <c r="R80" s="30" t="s">
        <v>2094</v>
      </c>
    </row>
    <row r="81" spans="1:18" ht="42.75">
      <c r="A81" s="1"/>
      <c r="B81" s="3" t="s">
        <v>2223</v>
      </c>
      <c r="C81" s="4" t="s">
        <v>2214</v>
      </c>
      <c r="D81" s="5">
        <v>4161411</v>
      </c>
      <c r="E81" s="5">
        <v>7028368</v>
      </c>
      <c r="F81" s="5">
        <v>2866957</v>
      </c>
      <c r="G81" s="7">
        <v>68.900000000000006</v>
      </c>
      <c r="H81" s="5">
        <v>50789263</v>
      </c>
      <c r="I81" s="7">
        <v>13.8</v>
      </c>
      <c r="J81" s="33" t="s">
        <v>2094</v>
      </c>
      <c r="K81" s="33" t="s">
        <v>2094</v>
      </c>
      <c r="L81" s="34"/>
      <c r="M81" s="34"/>
      <c r="N81" s="34"/>
      <c r="O81" s="34"/>
      <c r="P81" s="24" t="s">
        <v>2094</v>
      </c>
      <c r="Q81" s="24" t="s">
        <v>2094</v>
      </c>
      <c r="R81" s="30" t="s">
        <v>2094</v>
      </c>
    </row>
    <row r="82" spans="1:18" ht="42.75">
      <c r="A82" s="1"/>
      <c r="B82" s="3" t="s">
        <v>2224</v>
      </c>
      <c r="C82" s="4" t="s">
        <v>2094</v>
      </c>
      <c r="D82" s="5"/>
      <c r="E82" s="5"/>
      <c r="F82" s="5"/>
      <c r="G82" s="6" t="s">
        <v>2094</v>
      </c>
      <c r="H82" s="5"/>
      <c r="I82" s="6" t="s">
        <v>2094</v>
      </c>
      <c r="J82" s="33" t="s">
        <v>2225</v>
      </c>
      <c r="K82" s="33" t="s">
        <v>2226</v>
      </c>
      <c r="L82" s="34">
        <v>2360</v>
      </c>
      <c r="M82" s="34">
        <v>620</v>
      </c>
      <c r="N82" s="34">
        <v>558</v>
      </c>
      <c r="O82" s="34">
        <v>520</v>
      </c>
      <c r="P82" s="25">
        <f>+O82/L82*100</f>
        <v>22.033898305084744</v>
      </c>
      <c r="Q82" s="25">
        <f>-100+(O82/M82*100)</f>
        <v>-16.129032258064512</v>
      </c>
      <c r="R82" s="30" t="s">
        <v>222</v>
      </c>
    </row>
    <row r="83" spans="1:18" ht="28.5">
      <c r="A83" s="1"/>
      <c r="B83" s="1"/>
      <c r="C83" s="4" t="s">
        <v>2094</v>
      </c>
      <c r="D83" s="5"/>
      <c r="E83" s="5"/>
      <c r="F83" s="5"/>
      <c r="G83" s="6" t="s">
        <v>2094</v>
      </c>
      <c r="H83" s="5"/>
      <c r="I83" s="6" t="s">
        <v>2094</v>
      </c>
      <c r="J83" s="33" t="s">
        <v>2227</v>
      </c>
      <c r="K83" s="33" t="s">
        <v>2157</v>
      </c>
      <c r="L83" s="34">
        <v>43800</v>
      </c>
      <c r="M83" s="34">
        <v>15000</v>
      </c>
      <c r="N83" s="34">
        <v>99751</v>
      </c>
      <c r="O83" s="34">
        <v>19173</v>
      </c>
      <c r="P83" s="25">
        <f>+O83/L83*100</f>
        <v>43.773972602739725</v>
      </c>
      <c r="Q83" s="25">
        <f>-100+(O83/M83*100)</f>
        <v>27.819999999999993</v>
      </c>
      <c r="R83" s="30" t="s">
        <v>223</v>
      </c>
    </row>
    <row r="84" spans="1:18" ht="28.5">
      <c r="A84" s="1"/>
      <c r="B84" s="3" t="s">
        <v>2228</v>
      </c>
      <c r="C84" s="4" t="s">
        <v>2214</v>
      </c>
      <c r="D84" s="5">
        <v>23111710</v>
      </c>
      <c r="E84" s="5">
        <v>33208614</v>
      </c>
      <c r="F84" s="5">
        <v>10096904</v>
      </c>
      <c r="G84" s="7">
        <v>43.7</v>
      </c>
      <c r="H84" s="5">
        <v>323227730</v>
      </c>
      <c r="I84" s="7">
        <v>10.3</v>
      </c>
      <c r="J84" s="33" t="s">
        <v>2094</v>
      </c>
      <c r="K84" s="33" t="s">
        <v>2094</v>
      </c>
      <c r="L84" s="34"/>
      <c r="M84" s="34"/>
      <c r="N84" s="34"/>
      <c r="O84" s="34"/>
      <c r="P84" s="24" t="s">
        <v>2094</v>
      </c>
      <c r="Q84" s="24" t="s">
        <v>2094</v>
      </c>
      <c r="R84" s="30" t="s">
        <v>2094</v>
      </c>
    </row>
    <row r="85" spans="1:18" ht="28.5">
      <c r="A85" s="1"/>
      <c r="B85" s="3" t="s">
        <v>2229</v>
      </c>
      <c r="C85" s="4" t="s">
        <v>2094</v>
      </c>
      <c r="D85" s="5"/>
      <c r="E85" s="5"/>
      <c r="F85" s="5"/>
      <c r="G85" s="6" t="s">
        <v>2094</v>
      </c>
      <c r="H85" s="5"/>
      <c r="I85" s="6" t="s">
        <v>2094</v>
      </c>
      <c r="J85" s="33" t="s">
        <v>2230</v>
      </c>
      <c r="K85" s="33" t="s">
        <v>2231</v>
      </c>
      <c r="L85" s="34">
        <v>70</v>
      </c>
      <c r="M85" s="34">
        <v>12</v>
      </c>
      <c r="N85" s="34">
        <v>11</v>
      </c>
      <c r="O85" s="34">
        <v>9</v>
      </c>
      <c r="P85" s="25">
        <f t="shared" ref="P85:P93" si="2">+O85/L85*100</f>
        <v>12.857142857142856</v>
      </c>
      <c r="Q85" s="25">
        <f t="shared" ref="Q85:Q93" si="3">-100+(O85/M85*100)</f>
        <v>-25</v>
      </c>
      <c r="R85" s="30" t="s">
        <v>2945</v>
      </c>
    </row>
    <row r="86" spans="1:18" ht="28.5">
      <c r="A86" s="1"/>
      <c r="B86" s="1"/>
      <c r="C86" s="4" t="s">
        <v>2094</v>
      </c>
      <c r="D86" s="5"/>
      <c r="E86" s="5"/>
      <c r="F86" s="5"/>
      <c r="G86" s="6" t="s">
        <v>2094</v>
      </c>
      <c r="H86" s="5"/>
      <c r="I86" s="6" t="s">
        <v>2094</v>
      </c>
      <c r="J86" s="33" t="s">
        <v>2230</v>
      </c>
      <c r="K86" s="33" t="s">
        <v>2232</v>
      </c>
      <c r="L86" s="34">
        <v>50</v>
      </c>
      <c r="M86" s="34">
        <v>20</v>
      </c>
      <c r="N86" s="34">
        <v>9</v>
      </c>
      <c r="O86" s="34">
        <v>10</v>
      </c>
      <c r="P86" s="25">
        <f t="shared" si="2"/>
        <v>20</v>
      </c>
      <c r="Q86" s="25">
        <f t="shared" si="3"/>
        <v>-50</v>
      </c>
      <c r="R86" s="30" t="s">
        <v>2946</v>
      </c>
    </row>
    <row r="87" spans="1:18" ht="28.5">
      <c r="A87" s="1"/>
      <c r="B87" s="1"/>
      <c r="C87" s="4" t="s">
        <v>2094</v>
      </c>
      <c r="D87" s="5"/>
      <c r="E87" s="5"/>
      <c r="F87" s="5"/>
      <c r="G87" s="6" t="s">
        <v>2094</v>
      </c>
      <c r="H87" s="5"/>
      <c r="I87" s="6" t="s">
        <v>2094</v>
      </c>
      <c r="J87" s="33" t="s">
        <v>2233</v>
      </c>
      <c r="K87" s="33" t="s">
        <v>2234</v>
      </c>
      <c r="L87" s="34">
        <v>72</v>
      </c>
      <c r="M87" s="34">
        <v>6</v>
      </c>
      <c r="N87" s="34">
        <v>2</v>
      </c>
      <c r="O87" s="34">
        <v>10</v>
      </c>
      <c r="P87" s="25">
        <f t="shared" si="2"/>
        <v>13.888888888888889</v>
      </c>
      <c r="Q87" s="25">
        <f t="shared" si="3"/>
        <v>66.666666666666686</v>
      </c>
      <c r="R87" s="30" t="s">
        <v>2951</v>
      </c>
    </row>
    <row r="88" spans="1:18" ht="28.5">
      <c r="A88" s="1"/>
      <c r="B88" s="1"/>
      <c r="C88" s="4" t="s">
        <v>2094</v>
      </c>
      <c r="D88" s="5"/>
      <c r="E88" s="5"/>
      <c r="F88" s="5"/>
      <c r="G88" s="6" t="s">
        <v>2094</v>
      </c>
      <c r="H88" s="5"/>
      <c r="I88" s="6" t="s">
        <v>2094</v>
      </c>
      <c r="J88" s="33" t="s">
        <v>2235</v>
      </c>
      <c r="K88" s="33" t="s">
        <v>2112</v>
      </c>
      <c r="L88" s="34">
        <v>11</v>
      </c>
      <c r="M88" s="34">
        <v>0</v>
      </c>
      <c r="N88" s="34">
        <v>0</v>
      </c>
      <c r="O88" s="34">
        <v>0</v>
      </c>
      <c r="P88" s="24" t="s">
        <v>2103</v>
      </c>
      <c r="Q88" s="25">
        <v>0</v>
      </c>
      <c r="R88" s="30" t="s">
        <v>2094</v>
      </c>
    </row>
    <row r="89" spans="1:18" ht="42.75">
      <c r="A89" s="1"/>
      <c r="B89" s="1"/>
      <c r="C89" s="4" t="s">
        <v>2094</v>
      </c>
      <c r="D89" s="5"/>
      <c r="E89" s="5"/>
      <c r="F89" s="5"/>
      <c r="G89" s="6" t="s">
        <v>2094</v>
      </c>
      <c r="H89" s="5"/>
      <c r="I89" s="6" t="s">
        <v>2094</v>
      </c>
      <c r="J89" s="33" t="s">
        <v>2236</v>
      </c>
      <c r="K89" s="33" t="s">
        <v>2237</v>
      </c>
      <c r="L89" s="34">
        <v>650</v>
      </c>
      <c r="M89" s="34">
        <v>140</v>
      </c>
      <c r="N89" s="34">
        <v>136</v>
      </c>
      <c r="O89" s="34">
        <v>27</v>
      </c>
      <c r="P89" s="25">
        <f t="shared" si="2"/>
        <v>4.1538461538461542</v>
      </c>
      <c r="Q89" s="25">
        <f t="shared" si="3"/>
        <v>-80.714285714285708</v>
      </c>
      <c r="R89" s="30" t="s">
        <v>224</v>
      </c>
    </row>
    <row r="90" spans="1:18" ht="42.75">
      <c r="A90" s="1"/>
      <c r="B90" s="1"/>
      <c r="C90" s="4" t="s">
        <v>2094</v>
      </c>
      <c r="D90" s="5"/>
      <c r="E90" s="5"/>
      <c r="F90" s="5"/>
      <c r="G90" s="6" t="s">
        <v>2094</v>
      </c>
      <c r="H90" s="5"/>
      <c r="I90" s="6" t="s">
        <v>2094</v>
      </c>
      <c r="J90" s="33" t="s">
        <v>2238</v>
      </c>
      <c r="K90" s="33" t="s">
        <v>2232</v>
      </c>
      <c r="L90" s="34">
        <v>1200</v>
      </c>
      <c r="M90" s="34">
        <v>40</v>
      </c>
      <c r="N90" s="34">
        <v>32</v>
      </c>
      <c r="O90" s="34">
        <v>42</v>
      </c>
      <c r="P90" s="25">
        <f t="shared" si="2"/>
        <v>3.5000000000000004</v>
      </c>
      <c r="Q90" s="25">
        <f t="shared" si="3"/>
        <v>5</v>
      </c>
      <c r="R90" s="30" t="s">
        <v>3183</v>
      </c>
    </row>
    <row r="91" spans="1:18" ht="28.5">
      <c r="A91" s="1"/>
      <c r="B91" s="1"/>
      <c r="C91" s="4" t="s">
        <v>2094</v>
      </c>
      <c r="D91" s="5"/>
      <c r="E91" s="5"/>
      <c r="F91" s="5"/>
      <c r="G91" s="6" t="s">
        <v>2094</v>
      </c>
      <c r="H91" s="5"/>
      <c r="I91" s="6" t="s">
        <v>2094</v>
      </c>
      <c r="J91" s="33" t="s">
        <v>2239</v>
      </c>
      <c r="K91" s="33" t="s">
        <v>2240</v>
      </c>
      <c r="L91" s="34">
        <v>5000</v>
      </c>
      <c r="M91" s="34">
        <v>1000</v>
      </c>
      <c r="N91" s="34">
        <v>236</v>
      </c>
      <c r="O91" s="34">
        <v>260</v>
      </c>
      <c r="P91" s="25">
        <f t="shared" si="2"/>
        <v>5.2</v>
      </c>
      <c r="Q91" s="25">
        <f t="shared" si="3"/>
        <v>-74</v>
      </c>
      <c r="R91" s="30" t="s">
        <v>3184</v>
      </c>
    </row>
    <row r="92" spans="1:18" ht="28.5">
      <c r="A92" s="1"/>
      <c r="B92" s="1"/>
      <c r="C92" s="4" t="s">
        <v>2094</v>
      </c>
      <c r="D92" s="5"/>
      <c r="E92" s="5"/>
      <c r="F92" s="5"/>
      <c r="G92" s="6" t="s">
        <v>2094</v>
      </c>
      <c r="H92" s="5"/>
      <c r="I92" s="6" t="s">
        <v>2094</v>
      </c>
      <c r="J92" s="33" t="s">
        <v>2241</v>
      </c>
      <c r="K92" s="33" t="s">
        <v>2242</v>
      </c>
      <c r="L92" s="34">
        <v>150</v>
      </c>
      <c r="M92" s="34">
        <v>60</v>
      </c>
      <c r="N92" s="34">
        <v>46</v>
      </c>
      <c r="O92" s="34">
        <v>45</v>
      </c>
      <c r="P92" s="25">
        <f t="shared" si="2"/>
        <v>30</v>
      </c>
      <c r="Q92" s="25">
        <f t="shared" si="3"/>
        <v>-25</v>
      </c>
      <c r="R92" s="30" t="s">
        <v>3185</v>
      </c>
    </row>
    <row r="93" spans="1:18" ht="28.5">
      <c r="A93" s="1"/>
      <c r="B93" s="1"/>
      <c r="C93" s="4" t="s">
        <v>2094</v>
      </c>
      <c r="D93" s="5"/>
      <c r="E93" s="5"/>
      <c r="F93" s="5"/>
      <c r="G93" s="6" t="s">
        <v>2094</v>
      </c>
      <c r="H93" s="5"/>
      <c r="I93" s="6" t="s">
        <v>2094</v>
      </c>
      <c r="J93" s="33" t="s">
        <v>2241</v>
      </c>
      <c r="K93" s="33" t="s">
        <v>2232</v>
      </c>
      <c r="L93" s="34">
        <v>130</v>
      </c>
      <c r="M93" s="34">
        <v>30</v>
      </c>
      <c r="N93" s="34">
        <v>24</v>
      </c>
      <c r="O93" s="34">
        <v>6</v>
      </c>
      <c r="P93" s="25">
        <f t="shared" si="2"/>
        <v>4.6153846153846159</v>
      </c>
      <c r="Q93" s="25">
        <f t="shared" si="3"/>
        <v>-80</v>
      </c>
      <c r="R93" s="30" t="s">
        <v>3185</v>
      </c>
    </row>
    <row r="94" spans="1:18" ht="42.75">
      <c r="A94" s="1"/>
      <c r="B94" s="1"/>
      <c r="C94" s="4" t="s">
        <v>2094</v>
      </c>
      <c r="D94" s="5"/>
      <c r="E94" s="5"/>
      <c r="F94" s="5"/>
      <c r="G94" s="6" t="s">
        <v>2094</v>
      </c>
      <c r="H94" s="5"/>
      <c r="I94" s="6" t="s">
        <v>2094</v>
      </c>
      <c r="J94" s="33" t="s">
        <v>2243</v>
      </c>
      <c r="K94" s="33" t="s">
        <v>2242</v>
      </c>
      <c r="L94" s="34">
        <v>68</v>
      </c>
      <c r="M94" s="34">
        <v>68</v>
      </c>
      <c r="N94" s="34">
        <v>59</v>
      </c>
      <c r="O94" s="34">
        <v>32</v>
      </c>
      <c r="P94" s="24" t="s">
        <v>2130</v>
      </c>
      <c r="Q94" s="25">
        <f>-100+(O94/M94*100)</f>
        <v>-52.941176470588239</v>
      </c>
      <c r="R94" s="30" t="s">
        <v>3186</v>
      </c>
    </row>
    <row r="95" spans="1:18" ht="28.5">
      <c r="A95" s="1"/>
      <c r="B95" s="1"/>
      <c r="C95" s="4" t="s">
        <v>2094</v>
      </c>
      <c r="D95" s="5"/>
      <c r="E95" s="5"/>
      <c r="F95" s="5"/>
      <c r="G95" s="6" t="s">
        <v>2094</v>
      </c>
      <c r="H95" s="5"/>
      <c r="I95" s="6" t="s">
        <v>2094</v>
      </c>
      <c r="J95" s="33" t="s">
        <v>2244</v>
      </c>
      <c r="K95" s="33" t="s">
        <v>2174</v>
      </c>
      <c r="L95" s="34">
        <v>87</v>
      </c>
      <c r="M95" s="34">
        <v>22</v>
      </c>
      <c r="N95" s="34">
        <v>24</v>
      </c>
      <c r="O95" s="34">
        <v>22</v>
      </c>
      <c r="P95" s="25">
        <f>+O95/L95*100</f>
        <v>25.287356321839084</v>
      </c>
      <c r="Q95" s="25">
        <f>-100+(O95/M95*100)</f>
        <v>0</v>
      </c>
      <c r="R95" s="30" t="s">
        <v>2094</v>
      </c>
    </row>
    <row r="96" spans="1:18" ht="57">
      <c r="A96" s="1"/>
      <c r="B96" s="1"/>
      <c r="C96" s="4" t="s">
        <v>2094</v>
      </c>
      <c r="D96" s="5"/>
      <c r="E96" s="5"/>
      <c r="F96" s="5"/>
      <c r="G96" s="6" t="s">
        <v>2094</v>
      </c>
      <c r="H96" s="5"/>
      <c r="I96" s="6" t="s">
        <v>2094</v>
      </c>
      <c r="J96" s="33" t="s">
        <v>2245</v>
      </c>
      <c r="K96" s="33" t="s">
        <v>2246</v>
      </c>
      <c r="L96" s="34">
        <v>5000</v>
      </c>
      <c r="M96" s="34">
        <v>4500</v>
      </c>
      <c r="N96" s="34">
        <v>0</v>
      </c>
      <c r="O96" s="34">
        <v>444</v>
      </c>
      <c r="P96" s="24" t="s">
        <v>2130</v>
      </c>
      <c r="Q96" s="25">
        <f>-100+(O96/M96*100)</f>
        <v>-90.133333333333326</v>
      </c>
      <c r="R96" s="30" t="s">
        <v>3187</v>
      </c>
    </row>
    <row r="97" spans="1:18" s="16" customFormat="1" ht="45">
      <c r="A97" s="13"/>
      <c r="B97" s="12" t="s">
        <v>2247</v>
      </c>
      <c r="C97" s="9" t="s">
        <v>2094</v>
      </c>
      <c r="D97" s="14">
        <f>SUM(D48:D96)</f>
        <v>334479683</v>
      </c>
      <c r="E97" s="14">
        <f>SUM(E48:E96)</f>
        <v>454607999</v>
      </c>
      <c r="F97" s="14">
        <f>+E97-D97</f>
        <v>120128316</v>
      </c>
      <c r="G97" s="15" t="s">
        <v>2094</v>
      </c>
      <c r="H97" s="14">
        <f>SUM(H48:H96)</f>
        <v>2074739883</v>
      </c>
      <c r="I97" s="15" t="s">
        <v>2094</v>
      </c>
      <c r="J97" s="35" t="s">
        <v>2094</v>
      </c>
      <c r="K97" s="35" t="s">
        <v>2094</v>
      </c>
      <c r="L97" s="36"/>
      <c r="M97" s="36"/>
      <c r="N97" s="36"/>
      <c r="O97" s="36"/>
      <c r="P97" s="37" t="s">
        <v>2094</v>
      </c>
      <c r="Q97" s="37" t="s">
        <v>2094</v>
      </c>
      <c r="R97" s="38" t="s">
        <v>2094</v>
      </c>
    </row>
    <row r="98" spans="1:18">
      <c r="A98" s="1"/>
      <c r="B98" s="11" t="s">
        <v>2248</v>
      </c>
      <c r="C98" s="10" t="s">
        <v>2094</v>
      </c>
      <c r="D98" s="10"/>
      <c r="E98" s="10"/>
      <c r="F98" s="10"/>
      <c r="G98" s="10" t="s">
        <v>2094</v>
      </c>
      <c r="H98" s="10"/>
      <c r="I98" s="10" t="s">
        <v>2094</v>
      </c>
      <c r="J98" s="39" t="s">
        <v>2094</v>
      </c>
      <c r="K98" s="39" t="s">
        <v>2094</v>
      </c>
      <c r="L98" s="39"/>
      <c r="M98" s="39"/>
      <c r="N98" s="39"/>
      <c r="O98" s="39"/>
      <c r="P98" s="39" t="s">
        <v>2094</v>
      </c>
      <c r="Q98" s="39" t="s">
        <v>2094</v>
      </c>
      <c r="R98" s="39" t="s">
        <v>2094</v>
      </c>
    </row>
    <row r="99" spans="1:18" ht="30">
      <c r="A99" s="1"/>
      <c r="B99" s="12" t="s">
        <v>2249</v>
      </c>
      <c r="C99" s="4" t="s">
        <v>2094</v>
      </c>
      <c r="D99" s="5"/>
      <c r="E99" s="5"/>
      <c r="F99" s="5"/>
      <c r="G99" s="6" t="s">
        <v>2094</v>
      </c>
      <c r="H99" s="5"/>
      <c r="I99" s="6" t="s">
        <v>2094</v>
      </c>
      <c r="J99" s="33" t="s">
        <v>2094</v>
      </c>
      <c r="K99" s="33" t="s">
        <v>2094</v>
      </c>
      <c r="L99" s="34"/>
      <c r="M99" s="34"/>
      <c r="N99" s="34"/>
      <c r="O99" s="34"/>
      <c r="P99" s="24" t="s">
        <v>2094</v>
      </c>
      <c r="Q99" s="24" t="s">
        <v>2094</v>
      </c>
      <c r="R99" s="30" t="s">
        <v>2094</v>
      </c>
    </row>
    <row r="100" spans="1:18" ht="28.5">
      <c r="A100" s="1"/>
      <c r="B100" s="3" t="s">
        <v>2250</v>
      </c>
      <c r="C100" s="4" t="s">
        <v>2251</v>
      </c>
      <c r="D100" s="5">
        <v>22999772</v>
      </c>
      <c r="E100" s="5">
        <v>30471164</v>
      </c>
      <c r="F100" s="5">
        <v>7471392</v>
      </c>
      <c r="G100" s="7">
        <v>32.5</v>
      </c>
      <c r="H100" s="5">
        <v>186243000</v>
      </c>
      <c r="I100" s="7">
        <v>16.399999999999999</v>
      </c>
      <c r="J100" s="33" t="s">
        <v>2094</v>
      </c>
      <c r="K100" s="33" t="s">
        <v>2094</v>
      </c>
      <c r="L100" s="34"/>
      <c r="M100" s="34"/>
      <c r="N100" s="34"/>
      <c r="O100" s="34"/>
      <c r="P100" s="24" t="s">
        <v>2094</v>
      </c>
      <c r="Q100" s="24" t="s">
        <v>2094</v>
      </c>
      <c r="R100" s="30" t="s">
        <v>2094</v>
      </c>
    </row>
    <row r="101" spans="1:18" ht="57">
      <c r="A101" s="1"/>
      <c r="B101" s="3" t="s">
        <v>2252</v>
      </c>
      <c r="C101" s="4" t="s">
        <v>2094</v>
      </c>
      <c r="D101" s="5"/>
      <c r="E101" s="5"/>
      <c r="F101" s="5"/>
      <c r="G101" s="6" t="s">
        <v>2094</v>
      </c>
      <c r="H101" s="5"/>
      <c r="I101" s="6" t="s">
        <v>2094</v>
      </c>
      <c r="J101" s="33" t="s">
        <v>2253</v>
      </c>
      <c r="K101" s="33" t="s">
        <v>2254</v>
      </c>
      <c r="L101" s="34">
        <v>20</v>
      </c>
      <c r="M101" s="34">
        <v>5</v>
      </c>
      <c r="N101" s="34">
        <v>2</v>
      </c>
      <c r="O101" s="34">
        <v>8</v>
      </c>
      <c r="P101" s="25">
        <f>+O101/L101*100</f>
        <v>40</v>
      </c>
      <c r="Q101" s="25">
        <f>-100+(O101/M101*100)</f>
        <v>60</v>
      </c>
      <c r="R101" s="30" t="s">
        <v>3188</v>
      </c>
    </row>
    <row r="102" spans="1:18" ht="71.25">
      <c r="A102" s="1"/>
      <c r="B102" s="1"/>
      <c r="C102" s="4" t="s">
        <v>2094</v>
      </c>
      <c r="D102" s="5"/>
      <c r="E102" s="5"/>
      <c r="F102" s="5"/>
      <c r="G102" s="6" t="s">
        <v>2094</v>
      </c>
      <c r="H102" s="5"/>
      <c r="I102" s="6" t="s">
        <v>2094</v>
      </c>
      <c r="J102" s="33" t="s">
        <v>2255</v>
      </c>
      <c r="K102" s="33" t="s">
        <v>2256</v>
      </c>
      <c r="L102" s="34">
        <v>12</v>
      </c>
      <c r="M102" s="34">
        <v>3</v>
      </c>
      <c r="N102" s="34">
        <v>7</v>
      </c>
      <c r="O102" s="34">
        <v>5</v>
      </c>
      <c r="P102" s="25">
        <f>+O102/L102*100</f>
        <v>41.666666666666671</v>
      </c>
      <c r="Q102" s="25">
        <f>-100+(O102/M102*100)</f>
        <v>66.666666666666686</v>
      </c>
      <c r="R102" s="30" t="s">
        <v>3428</v>
      </c>
    </row>
    <row r="103" spans="1:18" ht="28.5">
      <c r="A103" s="1"/>
      <c r="B103" s="1"/>
      <c r="C103" s="4" t="s">
        <v>2094</v>
      </c>
      <c r="D103" s="5"/>
      <c r="E103" s="5"/>
      <c r="F103" s="5"/>
      <c r="G103" s="6" t="s">
        <v>2094</v>
      </c>
      <c r="H103" s="5"/>
      <c r="I103" s="6" t="s">
        <v>2094</v>
      </c>
      <c r="J103" s="33" t="s">
        <v>2257</v>
      </c>
      <c r="K103" s="33" t="s">
        <v>2258</v>
      </c>
      <c r="L103" s="34">
        <v>4000</v>
      </c>
      <c r="M103" s="34">
        <v>1000</v>
      </c>
      <c r="N103" s="34">
        <v>520</v>
      </c>
      <c r="O103" s="34">
        <v>1000</v>
      </c>
      <c r="P103" s="25">
        <f>+O103/L103*100</f>
        <v>25</v>
      </c>
      <c r="Q103" s="25">
        <f>-100+(O103/M103*100)</f>
        <v>0</v>
      </c>
      <c r="R103" s="30" t="s">
        <v>2094</v>
      </c>
    </row>
    <row r="104" spans="1:18" ht="42.75">
      <c r="A104" s="1"/>
      <c r="B104" s="1"/>
      <c r="C104" s="4" t="s">
        <v>2094</v>
      </c>
      <c r="D104" s="5"/>
      <c r="E104" s="5"/>
      <c r="F104" s="5"/>
      <c r="G104" s="6" t="s">
        <v>2094</v>
      </c>
      <c r="H104" s="5"/>
      <c r="I104" s="6" t="s">
        <v>2094</v>
      </c>
      <c r="J104" s="33" t="s">
        <v>2259</v>
      </c>
      <c r="K104" s="33" t="s">
        <v>2260</v>
      </c>
      <c r="L104" s="34">
        <v>480</v>
      </c>
      <c r="M104" s="34">
        <v>120</v>
      </c>
      <c r="N104" s="34">
        <v>257</v>
      </c>
      <c r="O104" s="34">
        <v>78</v>
      </c>
      <c r="P104" s="25">
        <f>+O104/L104*100</f>
        <v>16.25</v>
      </c>
      <c r="Q104" s="25">
        <f>-100+(O104/M104*100)</f>
        <v>-35</v>
      </c>
      <c r="R104" s="30" t="s">
        <v>3432</v>
      </c>
    </row>
    <row r="105" spans="1:18" ht="42.75">
      <c r="A105" s="1"/>
      <c r="B105" s="1"/>
      <c r="C105" s="4" t="s">
        <v>2094</v>
      </c>
      <c r="D105" s="5"/>
      <c r="E105" s="5"/>
      <c r="F105" s="5"/>
      <c r="G105" s="6" t="s">
        <v>2094</v>
      </c>
      <c r="H105" s="5"/>
      <c r="I105" s="6" t="s">
        <v>2094</v>
      </c>
      <c r="J105" s="33" t="s">
        <v>2261</v>
      </c>
      <c r="K105" s="33" t="s">
        <v>2262</v>
      </c>
      <c r="L105" s="34">
        <v>19</v>
      </c>
      <c r="M105" s="34">
        <v>4</v>
      </c>
      <c r="N105" s="34">
        <v>8</v>
      </c>
      <c r="O105" s="34">
        <v>8</v>
      </c>
      <c r="P105" s="25">
        <f>+O105/L105*100</f>
        <v>42.105263157894733</v>
      </c>
      <c r="Q105" s="25">
        <f>-100+(O105/M105*100)</f>
        <v>100</v>
      </c>
      <c r="R105" s="30" t="s">
        <v>3189</v>
      </c>
    </row>
    <row r="106" spans="1:18" ht="30">
      <c r="A106" s="1"/>
      <c r="B106" s="12" t="s">
        <v>2263</v>
      </c>
      <c r="C106" s="4" t="s">
        <v>2094</v>
      </c>
      <c r="D106" s="5"/>
      <c r="E106" s="5"/>
      <c r="F106" s="5"/>
      <c r="G106" s="6" t="s">
        <v>2094</v>
      </c>
      <c r="H106" s="5"/>
      <c r="I106" s="6" t="s">
        <v>2094</v>
      </c>
      <c r="J106" s="33" t="s">
        <v>2094</v>
      </c>
      <c r="K106" s="33" t="s">
        <v>2094</v>
      </c>
      <c r="L106" s="34"/>
      <c r="M106" s="34"/>
      <c r="N106" s="34"/>
      <c r="O106" s="34"/>
      <c r="P106" s="24" t="s">
        <v>2094</v>
      </c>
      <c r="Q106" s="24" t="s">
        <v>2094</v>
      </c>
      <c r="R106" s="30" t="s">
        <v>2094</v>
      </c>
    </row>
    <row r="107" spans="1:18" ht="28.5">
      <c r="A107" s="1"/>
      <c r="B107" s="3" t="s">
        <v>2264</v>
      </c>
      <c r="C107" s="4" t="s">
        <v>2099</v>
      </c>
      <c r="D107" s="5">
        <v>7534288</v>
      </c>
      <c r="E107" s="5">
        <v>9182770</v>
      </c>
      <c r="F107" s="5">
        <v>1648482</v>
      </c>
      <c r="G107" s="7">
        <v>21.9</v>
      </c>
      <c r="H107" s="5">
        <v>124707000</v>
      </c>
      <c r="I107" s="7">
        <v>7.4</v>
      </c>
      <c r="J107" s="33" t="s">
        <v>2094</v>
      </c>
      <c r="K107" s="33" t="s">
        <v>2094</v>
      </c>
      <c r="L107" s="34"/>
      <c r="M107" s="34"/>
      <c r="N107" s="34"/>
      <c r="O107" s="34"/>
      <c r="P107" s="24" t="s">
        <v>2094</v>
      </c>
      <c r="Q107" s="24" t="s">
        <v>2094</v>
      </c>
      <c r="R107" s="30" t="s">
        <v>2094</v>
      </c>
    </row>
    <row r="108" spans="1:18" ht="28.5">
      <c r="A108" s="1"/>
      <c r="B108" s="3" t="s">
        <v>2265</v>
      </c>
      <c r="C108" s="4" t="s">
        <v>2094</v>
      </c>
      <c r="D108" s="5"/>
      <c r="E108" s="5"/>
      <c r="F108" s="5"/>
      <c r="G108" s="6" t="s">
        <v>2094</v>
      </c>
      <c r="H108" s="5"/>
      <c r="I108" s="6" t="s">
        <v>2094</v>
      </c>
      <c r="J108" s="33" t="s">
        <v>2101</v>
      </c>
      <c r="K108" s="33" t="s">
        <v>2102</v>
      </c>
      <c r="L108" s="34">
        <v>4800</v>
      </c>
      <c r="M108" s="34">
        <v>900</v>
      </c>
      <c r="N108" s="34">
        <v>1114</v>
      </c>
      <c r="O108" s="34">
        <v>992</v>
      </c>
      <c r="P108" s="25">
        <f t="shared" ref="P108:P114" si="4">+O108/L108*100</f>
        <v>20.666666666666668</v>
      </c>
      <c r="Q108" s="25">
        <f t="shared" ref="Q108:Q114" si="5">-100+(O108/M108*100)</f>
        <v>10.222222222222229</v>
      </c>
      <c r="R108" s="30" t="s">
        <v>225</v>
      </c>
    </row>
    <row r="109" spans="1:18" ht="28.5">
      <c r="A109" s="1"/>
      <c r="B109" s="1"/>
      <c r="C109" s="4" t="s">
        <v>2094</v>
      </c>
      <c r="D109" s="5"/>
      <c r="E109" s="5"/>
      <c r="F109" s="5"/>
      <c r="G109" s="6" t="s">
        <v>2094</v>
      </c>
      <c r="H109" s="5"/>
      <c r="I109" s="6" t="s">
        <v>2094</v>
      </c>
      <c r="J109" s="33" t="s">
        <v>2266</v>
      </c>
      <c r="K109" s="33" t="s">
        <v>2267</v>
      </c>
      <c r="L109" s="34">
        <v>450</v>
      </c>
      <c r="M109" s="34">
        <v>45</v>
      </c>
      <c r="N109" s="34">
        <v>45</v>
      </c>
      <c r="O109" s="34">
        <v>41</v>
      </c>
      <c r="P109" s="25">
        <f t="shared" si="4"/>
        <v>9.1111111111111107</v>
      </c>
      <c r="Q109" s="25">
        <f t="shared" si="5"/>
        <v>-8.8888888888888857</v>
      </c>
      <c r="R109" s="30" t="s">
        <v>226</v>
      </c>
    </row>
    <row r="110" spans="1:18">
      <c r="A110" s="1"/>
      <c r="B110" s="1"/>
      <c r="C110" s="4" t="s">
        <v>2094</v>
      </c>
      <c r="D110" s="5"/>
      <c r="E110" s="5"/>
      <c r="F110" s="5"/>
      <c r="G110" s="6" t="s">
        <v>2094</v>
      </c>
      <c r="H110" s="5"/>
      <c r="I110" s="6" t="s">
        <v>2094</v>
      </c>
      <c r="J110" s="33" t="s">
        <v>2107</v>
      </c>
      <c r="K110" s="33" t="s">
        <v>2112</v>
      </c>
      <c r="L110" s="34">
        <v>10</v>
      </c>
      <c r="M110" s="34">
        <v>1</v>
      </c>
      <c r="N110" s="34">
        <v>0</v>
      </c>
      <c r="O110" s="34">
        <v>1</v>
      </c>
      <c r="P110" s="25">
        <f t="shared" si="4"/>
        <v>10</v>
      </c>
      <c r="Q110" s="25">
        <f t="shared" si="5"/>
        <v>0</v>
      </c>
      <c r="R110" s="30" t="s">
        <v>2094</v>
      </c>
    </row>
    <row r="111" spans="1:18" ht="28.5">
      <c r="A111" s="1"/>
      <c r="B111" s="1"/>
      <c r="C111" s="4" t="s">
        <v>2094</v>
      </c>
      <c r="D111" s="5"/>
      <c r="E111" s="5"/>
      <c r="F111" s="5"/>
      <c r="G111" s="6" t="s">
        <v>2094</v>
      </c>
      <c r="H111" s="5"/>
      <c r="I111" s="6" t="s">
        <v>2094</v>
      </c>
      <c r="J111" s="33" t="s">
        <v>2268</v>
      </c>
      <c r="K111" s="33" t="s">
        <v>2157</v>
      </c>
      <c r="L111" s="34">
        <v>23000</v>
      </c>
      <c r="M111" s="34">
        <v>1000</v>
      </c>
      <c r="N111" s="34">
        <v>2801</v>
      </c>
      <c r="O111" s="34">
        <v>1553</v>
      </c>
      <c r="P111" s="25">
        <f t="shared" si="4"/>
        <v>6.7521739130434781</v>
      </c>
      <c r="Q111" s="25">
        <f t="shared" si="5"/>
        <v>55.299999999999983</v>
      </c>
      <c r="R111" s="30" t="s">
        <v>227</v>
      </c>
    </row>
    <row r="112" spans="1:18" ht="42.75">
      <c r="A112" s="1"/>
      <c r="B112" s="1"/>
      <c r="C112" s="4" t="s">
        <v>2094</v>
      </c>
      <c r="D112" s="5"/>
      <c r="E112" s="5"/>
      <c r="F112" s="5"/>
      <c r="G112" s="6" t="s">
        <v>2094</v>
      </c>
      <c r="H112" s="5"/>
      <c r="I112" s="6" t="s">
        <v>2094</v>
      </c>
      <c r="J112" s="33" t="s">
        <v>2269</v>
      </c>
      <c r="K112" s="33" t="s">
        <v>2270</v>
      </c>
      <c r="L112" s="34">
        <v>90</v>
      </c>
      <c r="M112" s="34">
        <v>25</v>
      </c>
      <c r="N112" s="34">
        <v>25</v>
      </c>
      <c r="O112" s="34">
        <v>25</v>
      </c>
      <c r="P112" s="25">
        <f t="shared" si="4"/>
        <v>27.777777777777779</v>
      </c>
      <c r="Q112" s="25">
        <f t="shared" si="5"/>
        <v>0</v>
      </c>
      <c r="R112" s="30" t="s">
        <v>2094</v>
      </c>
    </row>
    <row r="113" spans="1:18">
      <c r="A113" s="1"/>
      <c r="B113" s="1"/>
      <c r="C113" s="4" t="s">
        <v>2094</v>
      </c>
      <c r="D113" s="5"/>
      <c r="E113" s="5"/>
      <c r="F113" s="5"/>
      <c r="G113" s="6" t="s">
        <v>2094</v>
      </c>
      <c r="H113" s="5"/>
      <c r="I113" s="6" t="s">
        <v>2094</v>
      </c>
      <c r="J113" s="33" t="s">
        <v>2271</v>
      </c>
      <c r="K113" s="33" t="s">
        <v>2272</v>
      </c>
      <c r="L113" s="34">
        <v>60</v>
      </c>
      <c r="M113" s="34">
        <v>5</v>
      </c>
      <c r="N113" s="34">
        <v>8</v>
      </c>
      <c r="O113" s="34">
        <v>5</v>
      </c>
      <c r="P113" s="25">
        <f t="shared" si="4"/>
        <v>8.3333333333333321</v>
      </c>
      <c r="Q113" s="25">
        <f t="shared" si="5"/>
        <v>0</v>
      </c>
      <c r="R113" s="30" t="s">
        <v>2094</v>
      </c>
    </row>
    <row r="114" spans="1:18" ht="57">
      <c r="A114" s="1"/>
      <c r="B114" s="1"/>
      <c r="C114" s="4" t="s">
        <v>2094</v>
      </c>
      <c r="D114" s="5"/>
      <c r="E114" s="5"/>
      <c r="F114" s="5"/>
      <c r="G114" s="6" t="s">
        <v>2094</v>
      </c>
      <c r="H114" s="5"/>
      <c r="I114" s="6" t="s">
        <v>2094</v>
      </c>
      <c r="J114" s="33" t="s">
        <v>2273</v>
      </c>
      <c r="K114" s="33" t="s">
        <v>2274</v>
      </c>
      <c r="L114" s="34">
        <v>2500</v>
      </c>
      <c r="M114" s="34">
        <v>650</v>
      </c>
      <c r="N114" s="34">
        <v>725</v>
      </c>
      <c r="O114" s="34">
        <v>474</v>
      </c>
      <c r="P114" s="25">
        <f t="shared" si="4"/>
        <v>18.96</v>
      </c>
      <c r="Q114" s="25">
        <f t="shared" si="5"/>
        <v>-27.07692307692308</v>
      </c>
      <c r="R114" s="30" t="s">
        <v>228</v>
      </c>
    </row>
    <row r="115" spans="1:18" ht="28.5">
      <c r="A115" s="1"/>
      <c r="B115" s="3" t="s">
        <v>2275</v>
      </c>
      <c r="C115" s="4" t="s">
        <v>2214</v>
      </c>
      <c r="D115" s="5">
        <v>15171573</v>
      </c>
      <c r="E115" s="5">
        <v>22406149</v>
      </c>
      <c r="F115" s="5">
        <v>7234576</v>
      </c>
      <c r="G115" s="7">
        <v>47.7</v>
      </c>
      <c r="H115" s="5">
        <v>246187830</v>
      </c>
      <c r="I115" s="7">
        <v>9.1</v>
      </c>
      <c r="J115" s="33" t="s">
        <v>2094</v>
      </c>
      <c r="K115" s="33" t="s">
        <v>2094</v>
      </c>
      <c r="L115" s="34"/>
      <c r="M115" s="34"/>
      <c r="N115" s="34"/>
      <c r="O115" s="34"/>
      <c r="P115" s="24" t="s">
        <v>2094</v>
      </c>
      <c r="Q115" s="24" t="s">
        <v>2094</v>
      </c>
      <c r="R115" s="30" t="s">
        <v>2094</v>
      </c>
    </row>
    <row r="116" spans="1:18" ht="28.5">
      <c r="A116" s="1"/>
      <c r="B116" s="3" t="s">
        <v>2276</v>
      </c>
      <c r="C116" s="4" t="s">
        <v>2094</v>
      </c>
      <c r="D116" s="5"/>
      <c r="E116" s="5"/>
      <c r="F116" s="5"/>
      <c r="G116" s="6" t="s">
        <v>2094</v>
      </c>
      <c r="H116" s="5"/>
      <c r="I116" s="6" t="s">
        <v>2094</v>
      </c>
      <c r="J116" s="33" t="s">
        <v>2277</v>
      </c>
      <c r="K116" s="33" t="s">
        <v>2278</v>
      </c>
      <c r="L116" s="34">
        <v>1200</v>
      </c>
      <c r="M116" s="34">
        <v>150</v>
      </c>
      <c r="N116" s="34">
        <v>227</v>
      </c>
      <c r="O116" s="34">
        <v>291</v>
      </c>
      <c r="P116" s="25">
        <f t="shared" ref="P116:P125" si="6">+O116/L116*100</f>
        <v>24.25</v>
      </c>
      <c r="Q116" s="25">
        <f t="shared" ref="Q116:Q125" si="7">-100+(O116/M116*100)</f>
        <v>94</v>
      </c>
      <c r="R116" s="30" t="s">
        <v>89</v>
      </c>
    </row>
    <row r="117" spans="1:18" ht="28.5">
      <c r="A117" s="1"/>
      <c r="B117" s="1"/>
      <c r="C117" s="4" t="s">
        <v>2094</v>
      </c>
      <c r="D117" s="5"/>
      <c r="E117" s="5"/>
      <c r="F117" s="5"/>
      <c r="G117" s="6" t="s">
        <v>2094</v>
      </c>
      <c r="H117" s="5"/>
      <c r="I117" s="6" t="s">
        <v>2094</v>
      </c>
      <c r="J117" s="33" t="s">
        <v>2279</v>
      </c>
      <c r="K117" s="33" t="s">
        <v>2280</v>
      </c>
      <c r="L117" s="34">
        <v>50</v>
      </c>
      <c r="M117" s="34">
        <v>10</v>
      </c>
      <c r="N117" s="34">
        <v>0</v>
      </c>
      <c r="O117" s="34">
        <v>20</v>
      </c>
      <c r="P117" s="25">
        <f t="shared" si="6"/>
        <v>40</v>
      </c>
      <c r="Q117" s="25">
        <f t="shared" si="7"/>
        <v>100</v>
      </c>
      <c r="R117" s="30" t="s">
        <v>89</v>
      </c>
    </row>
    <row r="118" spans="1:18" ht="42.75">
      <c r="A118" s="1"/>
      <c r="B118" s="1"/>
      <c r="C118" s="4" t="s">
        <v>2094</v>
      </c>
      <c r="D118" s="5"/>
      <c r="E118" s="5"/>
      <c r="F118" s="5"/>
      <c r="G118" s="6" t="s">
        <v>2094</v>
      </c>
      <c r="H118" s="5"/>
      <c r="I118" s="6" t="s">
        <v>2094</v>
      </c>
      <c r="J118" s="33" t="s">
        <v>2281</v>
      </c>
      <c r="K118" s="33" t="s">
        <v>2282</v>
      </c>
      <c r="L118" s="34">
        <v>330</v>
      </c>
      <c r="M118" s="34">
        <v>60</v>
      </c>
      <c r="N118" s="34">
        <v>12</v>
      </c>
      <c r="O118" s="34">
        <v>61</v>
      </c>
      <c r="P118" s="25">
        <f t="shared" si="6"/>
        <v>18.484848484848484</v>
      </c>
      <c r="Q118" s="25">
        <f t="shared" si="7"/>
        <v>1.6666666666666572</v>
      </c>
      <c r="R118" s="30" t="s">
        <v>89</v>
      </c>
    </row>
    <row r="119" spans="1:18" ht="28.5">
      <c r="A119" s="1"/>
      <c r="B119" s="1"/>
      <c r="C119" s="4" t="s">
        <v>2094</v>
      </c>
      <c r="D119" s="5"/>
      <c r="E119" s="5"/>
      <c r="F119" s="5"/>
      <c r="G119" s="6" t="s">
        <v>2094</v>
      </c>
      <c r="H119" s="5"/>
      <c r="I119" s="6" t="s">
        <v>2094</v>
      </c>
      <c r="J119" s="33" t="s">
        <v>2283</v>
      </c>
      <c r="K119" s="33" t="s">
        <v>2284</v>
      </c>
      <c r="L119" s="34">
        <v>30</v>
      </c>
      <c r="M119" s="34">
        <v>6</v>
      </c>
      <c r="N119" s="34">
        <v>2</v>
      </c>
      <c r="O119" s="34">
        <v>2</v>
      </c>
      <c r="P119" s="25">
        <f t="shared" si="6"/>
        <v>6.666666666666667</v>
      </c>
      <c r="Q119" s="25">
        <f t="shared" si="7"/>
        <v>-66.666666666666671</v>
      </c>
      <c r="R119" s="30" t="s">
        <v>3190</v>
      </c>
    </row>
    <row r="120" spans="1:18" ht="28.5">
      <c r="A120" s="1"/>
      <c r="B120" s="1"/>
      <c r="C120" s="4" t="s">
        <v>2094</v>
      </c>
      <c r="D120" s="5"/>
      <c r="E120" s="5"/>
      <c r="F120" s="5"/>
      <c r="G120" s="6" t="s">
        <v>2094</v>
      </c>
      <c r="H120" s="5"/>
      <c r="I120" s="6" t="s">
        <v>2094</v>
      </c>
      <c r="J120" s="33" t="s">
        <v>2285</v>
      </c>
      <c r="K120" s="33" t="s">
        <v>2284</v>
      </c>
      <c r="L120" s="34">
        <v>60</v>
      </c>
      <c r="M120" s="34">
        <v>12</v>
      </c>
      <c r="N120" s="34">
        <v>12</v>
      </c>
      <c r="O120" s="34">
        <v>10</v>
      </c>
      <c r="P120" s="25">
        <f t="shared" si="6"/>
        <v>16.666666666666664</v>
      </c>
      <c r="Q120" s="25">
        <f t="shared" si="7"/>
        <v>-16.666666666666657</v>
      </c>
      <c r="R120" s="30" t="s">
        <v>3190</v>
      </c>
    </row>
    <row r="121" spans="1:18">
      <c r="A121" s="1"/>
      <c r="B121" s="1"/>
      <c r="C121" s="4" t="s">
        <v>2094</v>
      </c>
      <c r="D121" s="5"/>
      <c r="E121" s="5"/>
      <c r="F121" s="5"/>
      <c r="G121" s="6" t="s">
        <v>2094</v>
      </c>
      <c r="H121" s="5"/>
      <c r="I121" s="6" t="s">
        <v>2094</v>
      </c>
      <c r="J121" s="33" t="s">
        <v>2288</v>
      </c>
      <c r="K121" s="33" t="s">
        <v>2286</v>
      </c>
      <c r="L121" s="34">
        <v>800</v>
      </c>
      <c r="M121" s="34">
        <v>100</v>
      </c>
      <c r="N121" s="34">
        <v>185</v>
      </c>
      <c r="O121" s="34">
        <v>462</v>
      </c>
      <c r="P121" s="25">
        <f t="shared" si="6"/>
        <v>57.75</v>
      </c>
      <c r="Q121" s="25">
        <f t="shared" si="7"/>
        <v>362</v>
      </c>
      <c r="R121" s="30" t="s">
        <v>89</v>
      </c>
    </row>
    <row r="122" spans="1:18" ht="28.5">
      <c r="A122" s="1"/>
      <c r="B122" s="1"/>
      <c r="C122" s="4" t="s">
        <v>2094</v>
      </c>
      <c r="D122" s="5"/>
      <c r="E122" s="5"/>
      <c r="F122" s="5"/>
      <c r="G122" s="6" t="s">
        <v>2094</v>
      </c>
      <c r="H122" s="5"/>
      <c r="I122" s="6" t="s">
        <v>2094</v>
      </c>
      <c r="J122" s="33" t="s">
        <v>2289</v>
      </c>
      <c r="K122" s="33" t="s">
        <v>2290</v>
      </c>
      <c r="L122" s="34">
        <v>126</v>
      </c>
      <c r="M122" s="34">
        <v>32</v>
      </c>
      <c r="N122" s="34">
        <v>53</v>
      </c>
      <c r="O122" s="34">
        <v>47</v>
      </c>
      <c r="P122" s="25">
        <f t="shared" si="6"/>
        <v>37.301587301587304</v>
      </c>
      <c r="Q122" s="25">
        <f t="shared" si="7"/>
        <v>46.875</v>
      </c>
      <c r="R122" s="30" t="s">
        <v>89</v>
      </c>
    </row>
    <row r="123" spans="1:18" ht="28.5">
      <c r="A123" s="1"/>
      <c r="B123" s="1"/>
      <c r="C123" s="4" t="s">
        <v>2094</v>
      </c>
      <c r="D123" s="5"/>
      <c r="E123" s="5"/>
      <c r="F123" s="5"/>
      <c r="G123" s="6" t="s">
        <v>2094</v>
      </c>
      <c r="H123" s="5"/>
      <c r="I123" s="6" t="s">
        <v>2094</v>
      </c>
      <c r="J123" s="33" t="s">
        <v>2289</v>
      </c>
      <c r="K123" s="33" t="s">
        <v>2291</v>
      </c>
      <c r="L123" s="34">
        <v>95</v>
      </c>
      <c r="M123" s="34">
        <v>24</v>
      </c>
      <c r="N123" s="34">
        <v>10</v>
      </c>
      <c r="O123" s="34">
        <v>47</v>
      </c>
      <c r="P123" s="25">
        <f t="shared" si="6"/>
        <v>49.473684210526315</v>
      </c>
      <c r="Q123" s="25">
        <f t="shared" si="7"/>
        <v>95.833333333333314</v>
      </c>
      <c r="R123" s="30" t="s">
        <v>89</v>
      </c>
    </row>
    <row r="124" spans="1:18" ht="28.5">
      <c r="A124" s="1"/>
      <c r="B124" s="1"/>
      <c r="C124" s="4" t="s">
        <v>2094</v>
      </c>
      <c r="D124" s="5"/>
      <c r="E124" s="5"/>
      <c r="F124" s="5"/>
      <c r="G124" s="6" t="s">
        <v>2094</v>
      </c>
      <c r="H124" s="5"/>
      <c r="I124" s="6" t="s">
        <v>2094</v>
      </c>
      <c r="J124" s="33" t="s">
        <v>2287</v>
      </c>
      <c r="K124" s="33" t="s">
        <v>2292</v>
      </c>
      <c r="L124" s="34">
        <v>36550</v>
      </c>
      <c r="M124" s="34">
        <v>9184</v>
      </c>
      <c r="N124" s="34">
        <v>7447</v>
      </c>
      <c r="O124" s="34">
        <v>7044</v>
      </c>
      <c r="P124" s="25">
        <f t="shared" si="6"/>
        <v>19.272229822161421</v>
      </c>
      <c r="Q124" s="25">
        <f t="shared" si="7"/>
        <v>-23.30139372822299</v>
      </c>
      <c r="R124" s="30" t="s">
        <v>88</v>
      </c>
    </row>
    <row r="125" spans="1:18" ht="28.5">
      <c r="A125" s="1"/>
      <c r="B125" s="1"/>
      <c r="C125" s="4" t="s">
        <v>2094</v>
      </c>
      <c r="D125" s="5"/>
      <c r="E125" s="5"/>
      <c r="F125" s="5"/>
      <c r="G125" s="6" t="s">
        <v>2094</v>
      </c>
      <c r="H125" s="5"/>
      <c r="I125" s="6" t="s">
        <v>2094</v>
      </c>
      <c r="J125" s="33" t="s">
        <v>2287</v>
      </c>
      <c r="K125" s="33" t="s">
        <v>2293</v>
      </c>
      <c r="L125" s="34">
        <v>60</v>
      </c>
      <c r="M125" s="34">
        <v>15</v>
      </c>
      <c r="N125" s="34">
        <v>11</v>
      </c>
      <c r="O125" s="34">
        <v>18</v>
      </c>
      <c r="P125" s="25">
        <f t="shared" si="6"/>
        <v>30</v>
      </c>
      <c r="Q125" s="25">
        <f t="shared" si="7"/>
        <v>20</v>
      </c>
      <c r="R125" s="30" t="s">
        <v>89</v>
      </c>
    </row>
    <row r="126" spans="1:18" ht="30">
      <c r="A126" s="1"/>
      <c r="B126" s="12" t="s">
        <v>2294</v>
      </c>
      <c r="C126" s="4" t="s">
        <v>2094</v>
      </c>
      <c r="D126" s="5"/>
      <c r="E126" s="5"/>
      <c r="F126" s="5"/>
      <c r="G126" s="6" t="s">
        <v>2094</v>
      </c>
      <c r="H126" s="5"/>
      <c r="I126" s="6" t="s">
        <v>2094</v>
      </c>
      <c r="J126" s="33" t="s">
        <v>2094</v>
      </c>
      <c r="K126" s="33" t="s">
        <v>2094</v>
      </c>
      <c r="L126" s="34"/>
      <c r="M126" s="34"/>
      <c r="N126" s="34"/>
      <c r="O126" s="34"/>
      <c r="P126" s="24" t="s">
        <v>2094</v>
      </c>
      <c r="Q126" s="24" t="s">
        <v>2094</v>
      </c>
      <c r="R126" s="30" t="s">
        <v>2094</v>
      </c>
    </row>
    <row r="127" spans="1:18" ht="28.5">
      <c r="A127" s="1"/>
      <c r="B127" s="3" t="s">
        <v>2295</v>
      </c>
      <c r="C127" s="4" t="s">
        <v>2296</v>
      </c>
      <c r="D127" s="5">
        <v>18642531</v>
      </c>
      <c r="E127" s="5">
        <v>19466454</v>
      </c>
      <c r="F127" s="5">
        <v>823923</v>
      </c>
      <c r="G127" s="7">
        <v>4.4000000000000004</v>
      </c>
      <c r="H127" s="5">
        <v>450008337</v>
      </c>
      <c r="I127" s="7">
        <v>4.3</v>
      </c>
      <c r="J127" s="33" t="s">
        <v>2094</v>
      </c>
      <c r="K127" s="33" t="s">
        <v>2094</v>
      </c>
      <c r="L127" s="34"/>
      <c r="M127" s="34"/>
      <c r="N127" s="34"/>
      <c r="O127" s="34"/>
      <c r="P127" s="24" t="s">
        <v>2094</v>
      </c>
      <c r="Q127" s="24" t="s">
        <v>2094</v>
      </c>
      <c r="R127" s="30" t="s">
        <v>2094</v>
      </c>
    </row>
    <row r="128" spans="1:18" ht="28.5">
      <c r="A128" s="1"/>
      <c r="B128" s="3" t="s">
        <v>2297</v>
      </c>
      <c r="C128" s="4" t="s">
        <v>2094</v>
      </c>
      <c r="D128" s="5"/>
      <c r="E128" s="5"/>
      <c r="F128" s="5"/>
      <c r="G128" s="6" t="s">
        <v>2094</v>
      </c>
      <c r="H128" s="5"/>
      <c r="I128" s="6" t="s">
        <v>2094</v>
      </c>
      <c r="J128" s="33" t="s">
        <v>2298</v>
      </c>
      <c r="K128" s="33" t="s">
        <v>2217</v>
      </c>
      <c r="L128" s="34">
        <v>8300</v>
      </c>
      <c r="M128" s="34">
        <v>2150</v>
      </c>
      <c r="N128" s="34">
        <v>2616</v>
      </c>
      <c r="O128" s="34">
        <v>2500</v>
      </c>
      <c r="P128" s="25">
        <f t="shared" ref="P128:P141" si="8">+O128/L128*100</f>
        <v>30.120481927710845</v>
      </c>
      <c r="Q128" s="25">
        <f t="shared" ref="Q128:Q141" si="9">-100+(O128/M128*100)</f>
        <v>16.279069767441868</v>
      </c>
      <c r="R128" s="30" t="s">
        <v>3191</v>
      </c>
    </row>
    <row r="129" spans="1:18" ht="28.5">
      <c r="A129" s="1"/>
      <c r="B129" s="1"/>
      <c r="C129" s="4" t="s">
        <v>2094</v>
      </c>
      <c r="D129" s="5"/>
      <c r="E129" s="5"/>
      <c r="F129" s="5"/>
      <c r="G129" s="6" t="s">
        <v>2094</v>
      </c>
      <c r="H129" s="5"/>
      <c r="I129" s="6" t="s">
        <v>2094</v>
      </c>
      <c r="J129" s="33" t="s">
        <v>2299</v>
      </c>
      <c r="K129" s="33" t="s">
        <v>2217</v>
      </c>
      <c r="L129" s="34">
        <v>7880</v>
      </c>
      <c r="M129" s="34">
        <v>2130</v>
      </c>
      <c r="N129" s="34">
        <v>2457</v>
      </c>
      <c r="O129" s="34">
        <v>2479</v>
      </c>
      <c r="P129" s="25">
        <f t="shared" si="8"/>
        <v>31.459390862944165</v>
      </c>
      <c r="Q129" s="25">
        <f t="shared" si="9"/>
        <v>16.3849765258216</v>
      </c>
      <c r="R129" s="30" t="s">
        <v>3191</v>
      </c>
    </row>
    <row r="130" spans="1:18" ht="42.75">
      <c r="A130" s="1"/>
      <c r="B130" s="1"/>
      <c r="C130" s="4" t="s">
        <v>2094</v>
      </c>
      <c r="D130" s="5"/>
      <c r="E130" s="5"/>
      <c r="F130" s="5"/>
      <c r="G130" s="6" t="s">
        <v>2094</v>
      </c>
      <c r="H130" s="5"/>
      <c r="I130" s="6" t="s">
        <v>2094</v>
      </c>
      <c r="J130" s="33" t="s">
        <v>2300</v>
      </c>
      <c r="K130" s="33" t="s">
        <v>2217</v>
      </c>
      <c r="L130" s="34">
        <v>1000</v>
      </c>
      <c r="M130" s="34">
        <v>250</v>
      </c>
      <c r="N130" s="34">
        <v>152</v>
      </c>
      <c r="O130" s="34">
        <v>164</v>
      </c>
      <c r="P130" s="25">
        <f t="shared" si="8"/>
        <v>16.400000000000002</v>
      </c>
      <c r="Q130" s="25">
        <f t="shared" si="9"/>
        <v>-34.399999999999991</v>
      </c>
      <c r="R130" s="30" t="s">
        <v>3191</v>
      </c>
    </row>
    <row r="131" spans="1:18" ht="28.5">
      <c r="A131" s="1"/>
      <c r="B131" s="1"/>
      <c r="C131" s="4" t="s">
        <v>2094</v>
      </c>
      <c r="D131" s="5"/>
      <c r="E131" s="5"/>
      <c r="F131" s="5"/>
      <c r="G131" s="6" t="s">
        <v>2094</v>
      </c>
      <c r="H131" s="5"/>
      <c r="I131" s="6" t="s">
        <v>2094</v>
      </c>
      <c r="J131" s="33" t="s">
        <v>2301</v>
      </c>
      <c r="K131" s="33" t="s">
        <v>2302</v>
      </c>
      <c r="L131" s="34">
        <v>500</v>
      </c>
      <c r="M131" s="34">
        <v>0</v>
      </c>
      <c r="N131" s="34">
        <v>0</v>
      </c>
      <c r="O131" s="34">
        <v>0</v>
      </c>
      <c r="P131" s="24" t="s">
        <v>2103</v>
      </c>
      <c r="Q131" s="25">
        <v>0</v>
      </c>
      <c r="R131" s="30" t="s">
        <v>2094</v>
      </c>
    </row>
    <row r="132" spans="1:18" ht="28.5">
      <c r="A132" s="1"/>
      <c r="B132" s="1"/>
      <c r="C132" s="4" t="s">
        <v>2094</v>
      </c>
      <c r="D132" s="5"/>
      <c r="E132" s="5"/>
      <c r="F132" s="5"/>
      <c r="G132" s="6" t="s">
        <v>2094</v>
      </c>
      <c r="H132" s="5"/>
      <c r="I132" s="6" t="s">
        <v>2094</v>
      </c>
      <c r="J132" s="33" t="s">
        <v>2303</v>
      </c>
      <c r="K132" s="33" t="s">
        <v>2304</v>
      </c>
      <c r="L132" s="34">
        <v>100</v>
      </c>
      <c r="M132" s="34">
        <v>15</v>
      </c>
      <c r="N132" s="34">
        <v>23</v>
      </c>
      <c r="O132" s="34">
        <v>9</v>
      </c>
      <c r="P132" s="25">
        <f t="shared" si="8"/>
        <v>9</v>
      </c>
      <c r="Q132" s="25">
        <f t="shared" si="9"/>
        <v>-40</v>
      </c>
      <c r="R132" s="30" t="s">
        <v>3191</v>
      </c>
    </row>
    <row r="133" spans="1:18" ht="42.75">
      <c r="A133" s="1"/>
      <c r="B133" s="1"/>
      <c r="C133" s="4" t="s">
        <v>2094</v>
      </c>
      <c r="D133" s="5"/>
      <c r="E133" s="5"/>
      <c r="F133" s="5"/>
      <c r="G133" s="6" t="s">
        <v>2094</v>
      </c>
      <c r="H133" s="5"/>
      <c r="I133" s="6" t="s">
        <v>2094</v>
      </c>
      <c r="J133" s="33" t="s">
        <v>2305</v>
      </c>
      <c r="K133" s="33" t="s">
        <v>2306</v>
      </c>
      <c r="L133" s="34">
        <v>120</v>
      </c>
      <c r="M133" s="34">
        <v>20</v>
      </c>
      <c r="N133" s="34">
        <v>19</v>
      </c>
      <c r="O133" s="34">
        <v>40</v>
      </c>
      <c r="P133" s="25">
        <f t="shared" si="8"/>
        <v>33.333333333333329</v>
      </c>
      <c r="Q133" s="25">
        <f t="shared" si="9"/>
        <v>100</v>
      </c>
      <c r="R133" s="30" t="s">
        <v>3191</v>
      </c>
    </row>
    <row r="134" spans="1:18" ht="42.75">
      <c r="A134" s="1"/>
      <c r="B134" s="1"/>
      <c r="C134" s="4" t="s">
        <v>2094</v>
      </c>
      <c r="D134" s="5"/>
      <c r="E134" s="5"/>
      <c r="F134" s="5"/>
      <c r="G134" s="6" t="s">
        <v>2094</v>
      </c>
      <c r="H134" s="5"/>
      <c r="I134" s="6" t="s">
        <v>2094</v>
      </c>
      <c r="J134" s="33" t="s">
        <v>2307</v>
      </c>
      <c r="K134" s="33" t="s">
        <v>2308</v>
      </c>
      <c r="L134" s="34">
        <v>20</v>
      </c>
      <c r="M134" s="34">
        <v>0</v>
      </c>
      <c r="N134" s="34">
        <v>0</v>
      </c>
      <c r="O134" s="34">
        <v>0</v>
      </c>
      <c r="P134" s="24" t="s">
        <v>2103</v>
      </c>
      <c r="Q134" s="25">
        <v>0</v>
      </c>
      <c r="R134" s="30" t="s">
        <v>2094</v>
      </c>
    </row>
    <row r="135" spans="1:18" ht="42.75">
      <c r="A135" s="1"/>
      <c r="B135" s="1"/>
      <c r="C135" s="4" t="s">
        <v>2094</v>
      </c>
      <c r="D135" s="5"/>
      <c r="E135" s="5"/>
      <c r="F135" s="5"/>
      <c r="G135" s="6" t="s">
        <v>2094</v>
      </c>
      <c r="H135" s="5"/>
      <c r="I135" s="6" t="s">
        <v>2094</v>
      </c>
      <c r="J135" s="33" t="s">
        <v>2309</v>
      </c>
      <c r="K135" s="33" t="s">
        <v>2310</v>
      </c>
      <c r="L135" s="34">
        <v>50000</v>
      </c>
      <c r="M135" s="34">
        <v>0</v>
      </c>
      <c r="N135" s="34">
        <v>0</v>
      </c>
      <c r="O135" s="34">
        <v>0</v>
      </c>
      <c r="P135" s="24" t="s">
        <v>2103</v>
      </c>
      <c r="Q135" s="25">
        <v>0</v>
      </c>
      <c r="R135" s="30" t="s">
        <v>2094</v>
      </c>
    </row>
    <row r="136" spans="1:18" ht="28.5">
      <c r="A136" s="1"/>
      <c r="B136" s="1"/>
      <c r="C136" s="4" t="s">
        <v>2094</v>
      </c>
      <c r="D136" s="5"/>
      <c r="E136" s="5"/>
      <c r="F136" s="5"/>
      <c r="G136" s="6" t="s">
        <v>2094</v>
      </c>
      <c r="H136" s="5"/>
      <c r="I136" s="6" t="s">
        <v>2094</v>
      </c>
      <c r="J136" s="33" t="s">
        <v>2311</v>
      </c>
      <c r="K136" s="33" t="s">
        <v>2308</v>
      </c>
      <c r="L136" s="34">
        <v>20</v>
      </c>
      <c r="M136" s="34">
        <v>5</v>
      </c>
      <c r="N136" s="34">
        <v>0</v>
      </c>
      <c r="O136" s="34">
        <v>2</v>
      </c>
      <c r="P136" s="25">
        <f t="shared" si="8"/>
        <v>10</v>
      </c>
      <c r="Q136" s="25">
        <f t="shared" si="9"/>
        <v>-60</v>
      </c>
      <c r="R136" s="30" t="s">
        <v>229</v>
      </c>
    </row>
    <row r="137" spans="1:18" ht="28.5">
      <c r="A137" s="1"/>
      <c r="B137" s="1"/>
      <c r="C137" s="4" t="s">
        <v>2094</v>
      </c>
      <c r="D137" s="5"/>
      <c r="E137" s="5"/>
      <c r="F137" s="5"/>
      <c r="G137" s="6" t="s">
        <v>2094</v>
      </c>
      <c r="H137" s="5"/>
      <c r="I137" s="6" t="s">
        <v>2094</v>
      </c>
      <c r="J137" s="33" t="s">
        <v>2312</v>
      </c>
      <c r="K137" s="33" t="s">
        <v>2313</v>
      </c>
      <c r="L137" s="34">
        <v>150</v>
      </c>
      <c r="M137" s="34">
        <v>0</v>
      </c>
      <c r="N137" s="34">
        <v>30</v>
      </c>
      <c r="O137" s="34">
        <v>0</v>
      </c>
      <c r="P137" s="24" t="s">
        <v>2103</v>
      </c>
      <c r="Q137" s="25">
        <v>0</v>
      </c>
      <c r="R137" s="30" t="s">
        <v>2094</v>
      </c>
    </row>
    <row r="138" spans="1:18" ht="28.5">
      <c r="A138" s="1"/>
      <c r="B138" s="1"/>
      <c r="C138" s="4" t="s">
        <v>2094</v>
      </c>
      <c r="D138" s="5"/>
      <c r="E138" s="5"/>
      <c r="F138" s="5"/>
      <c r="G138" s="6" t="s">
        <v>2094</v>
      </c>
      <c r="H138" s="5"/>
      <c r="I138" s="6" t="s">
        <v>2094</v>
      </c>
      <c r="J138" s="33" t="s">
        <v>2314</v>
      </c>
      <c r="K138" s="33" t="s">
        <v>2315</v>
      </c>
      <c r="L138" s="34">
        <v>110</v>
      </c>
      <c r="M138" s="34">
        <v>20</v>
      </c>
      <c r="N138" s="34">
        <v>58</v>
      </c>
      <c r="O138" s="34">
        <v>38</v>
      </c>
      <c r="P138" s="25">
        <f t="shared" si="8"/>
        <v>34.545454545454547</v>
      </c>
      <c r="Q138" s="25">
        <f t="shared" si="9"/>
        <v>90</v>
      </c>
      <c r="R138" s="30" t="s">
        <v>23</v>
      </c>
    </row>
    <row r="139" spans="1:18" ht="28.5">
      <c r="A139" s="1"/>
      <c r="B139" s="1"/>
      <c r="C139" s="4" t="s">
        <v>2094</v>
      </c>
      <c r="D139" s="5"/>
      <c r="E139" s="5"/>
      <c r="F139" s="5"/>
      <c r="G139" s="6" t="s">
        <v>2094</v>
      </c>
      <c r="H139" s="5"/>
      <c r="I139" s="6" t="s">
        <v>2094</v>
      </c>
      <c r="J139" s="33" t="s">
        <v>2316</v>
      </c>
      <c r="K139" s="33" t="s">
        <v>2240</v>
      </c>
      <c r="L139" s="34">
        <v>5900</v>
      </c>
      <c r="M139" s="34">
        <v>1200</v>
      </c>
      <c r="N139" s="34">
        <v>1200</v>
      </c>
      <c r="O139" s="34">
        <v>1700</v>
      </c>
      <c r="P139" s="25">
        <f t="shared" si="8"/>
        <v>28.8135593220339</v>
      </c>
      <c r="Q139" s="25">
        <f t="shared" si="9"/>
        <v>41.666666666666686</v>
      </c>
      <c r="R139" s="30" t="s">
        <v>230</v>
      </c>
    </row>
    <row r="140" spans="1:18" ht="42.75">
      <c r="A140" s="1"/>
      <c r="B140" s="1"/>
      <c r="C140" s="4" t="s">
        <v>2094</v>
      </c>
      <c r="D140" s="5"/>
      <c r="E140" s="5"/>
      <c r="F140" s="5"/>
      <c r="G140" s="6" t="s">
        <v>2094</v>
      </c>
      <c r="H140" s="5"/>
      <c r="I140" s="6" t="s">
        <v>2094</v>
      </c>
      <c r="J140" s="33" t="s">
        <v>2317</v>
      </c>
      <c r="K140" s="33" t="s">
        <v>2147</v>
      </c>
      <c r="L140" s="34">
        <v>100</v>
      </c>
      <c r="M140" s="34">
        <v>0</v>
      </c>
      <c r="N140" s="34">
        <v>0</v>
      </c>
      <c r="O140" s="34">
        <v>0</v>
      </c>
      <c r="P140" s="24" t="s">
        <v>2103</v>
      </c>
      <c r="Q140" s="25">
        <v>0</v>
      </c>
      <c r="R140" s="30" t="s">
        <v>2094</v>
      </c>
    </row>
    <row r="141" spans="1:18" ht="28.5">
      <c r="A141" s="1"/>
      <c r="B141" s="1"/>
      <c r="C141" s="4" t="s">
        <v>2094</v>
      </c>
      <c r="D141" s="5"/>
      <c r="E141" s="5"/>
      <c r="F141" s="5"/>
      <c r="G141" s="6" t="s">
        <v>2094</v>
      </c>
      <c r="H141" s="5"/>
      <c r="I141" s="6" t="s">
        <v>2094</v>
      </c>
      <c r="J141" s="33" t="s">
        <v>2318</v>
      </c>
      <c r="K141" s="33" t="s">
        <v>2319</v>
      </c>
      <c r="L141" s="34">
        <v>1000</v>
      </c>
      <c r="M141" s="34">
        <v>200</v>
      </c>
      <c r="N141" s="34">
        <v>0</v>
      </c>
      <c r="O141" s="34">
        <v>86</v>
      </c>
      <c r="P141" s="25">
        <f t="shared" si="8"/>
        <v>8.6</v>
      </c>
      <c r="Q141" s="25">
        <f t="shared" si="9"/>
        <v>-57</v>
      </c>
      <c r="R141" s="30" t="s">
        <v>231</v>
      </c>
    </row>
    <row r="142" spans="1:18" ht="28.5">
      <c r="A142" s="1"/>
      <c r="B142" s="3" t="s">
        <v>2320</v>
      </c>
      <c r="C142" s="4" t="s">
        <v>2296</v>
      </c>
      <c r="D142" s="5">
        <v>10306752</v>
      </c>
      <c r="E142" s="5">
        <v>12127266</v>
      </c>
      <c r="F142" s="5">
        <v>1820514</v>
      </c>
      <c r="G142" s="7">
        <v>17.7</v>
      </c>
      <c r="H142" s="5">
        <v>48691763</v>
      </c>
      <c r="I142" s="7">
        <v>24.9</v>
      </c>
      <c r="J142" s="33" t="s">
        <v>2094</v>
      </c>
      <c r="K142" s="33" t="s">
        <v>2094</v>
      </c>
      <c r="L142" s="34"/>
      <c r="M142" s="34"/>
      <c r="N142" s="34"/>
      <c r="O142" s="34"/>
      <c r="P142" s="24" t="s">
        <v>2094</v>
      </c>
      <c r="Q142" s="24" t="s">
        <v>2094</v>
      </c>
      <c r="R142" s="30" t="s">
        <v>2094</v>
      </c>
    </row>
    <row r="143" spans="1:18" ht="28.5">
      <c r="A143" s="1"/>
      <c r="B143" s="3" t="s">
        <v>2321</v>
      </c>
      <c r="C143" s="4" t="s">
        <v>2094</v>
      </c>
      <c r="D143" s="5"/>
      <c r="E143" s="5"/>
      <c r="F143" s="5"/>
      <c r="G143" s="6" t="s">
        <v>2094</v>
      </c>
      <c r="H143" s="5"/>
      <c r="I143" s="6" t="s">
        <v>2094</v>
      </c>
      <c r="J143" s="33" t="s">
        <v>2322</v>
      </c>
      <c r="K143" s="33" t="s">
        <v>2112</v>
      </c>
      <c r="L143" s="34">
        <v>25517</v>
      </c>
      <c r="M143" s="34">
        <v>7000</v>
      </c>
      <c r="N143" s="34">
        <v>5000</v>
      </c>
      <c r="O143" s="34">
        <v>0</v>
      </c>
      <c r="P143" s="25">
        <f>+O143/L143*100</f>
        <v>0</v>
      </c>
      <c r="Q143" s="25">
        <f>-100+(O143/M143*100)</f>
        <v>-100</v>
      </c>
      <c r="R143" s="30" t="s">
        <v>24</v>
      </c>
    </row>
    <row r="144" spans="1:18" ht="28.5">
      <c r="A144" s="1"/>
      <c r="B144" s="1"/>
      <c r="C144" s="4" t="s">
        <v>2094</v>
      </c>
      <c r="D144" s="5"/>
      <c r="E144" s="5"/>
      <c r="F144" s="5"/>
      <c r="G144" s="6" t="s">
        <v>2094</v>
      </c>
      <c r="H144" s="5"/>
      <c r="I144" s="6" t="s">
        <v>2094</v>
      </c>
      <c r="J144" s="33" t="s">
        <v>2323</v>
      </c>
      <c r="K144" s="33" t="s">
        <v>2324</v>
      </c>
      <c r="L144" s="34">
        <v>59</v>
      </c>
      <c r="M144" s="34">
        <v>10</v>
      </c>
      <c r="N144" s="34">
        <v>2</v>
      </c>
      <c r="O144" s="34">
        <v>1</v>
      </c>
      <c r="P144" s="25">
        <f>+O144/L144*100</f>
        <v>1.6949152542372881</v>
      </c>
      <c r="Q144" s="25">
        <f>-100+(O144/M144*100)</f>
        <v>-90</v>
      </c>
      <c r="R144" s="30" t="s">
        <v>24</v>
      </c>
    </row>
    <row r="145" spans="1:18" ht="28.5">
      <c r="A145" s="1"/>
      <c r="B145" s="1"/>
      <c r="C145" s="4" t="s">
        <v>2094</v>
      </c>
      <c r="D145" s="5"/>
      <c r="E145" s="5"/>
      <c r="F145" s="5"/>
      <c r="G145" s="6" t="s">
        <v>2094</v>
      </c>
      <c r="H145" s="5"/>
      <c r="I145" s="6" t="s">
        <v>2094</v>
      </c>
      <c r="J145" s="33" t="s">
        <v>2325</v>
      </c>
      <c r="K145" s="33" t="s">
        <v>2326</v>
      </c>
      <c r="L145" s="34">
        <v>841</v>
      </c>
      <c r="M145" s="34">
        <v>710</v>
      </c>
      <c r="N145" s="34">
        <v>481</v>
      </c>
      <c r="O145" s="34">
        <v>745</v>
      </c>
      <c r="P145" s="24" t="s">
        <v>2130</v>
      </c>
      <c r="Q145" s="25">
        <f>-100+(O145/M145*100)</f>
        <v>4.9295774647887214</v>
      </c>
      <c r="R145" s="30" t="s">
        <v>232</v>
      </c>
    </row>
    <row r="146" spans="1:18" ht="42.75">
      <c r="A146" s="1"/>
      <c r="B146" s="1"/>
      <c r="C146" s="4" t="s">
        <v>2094</v>
      </c>
      <c r="D146" s="5"/>
      <c r="E146" s="5"/>
      <c r="F146" s="5"/>
      <c r="G146" s="6" t="s">
        <v>2094</v>
      </c>
      <c r="H146" s="5"/>
      <c r="I146" s="6" t="s">
        <v>2094</v>
      </c>
      <c r="J146" s="33" t="s">
        <v>2327</v>
      </c>
      <c r="K146" s="33" t="s">
        <v>2328</v>
      </c>
      <c r="L146" s="34">
        <v>300</v>
      </c>
      <c r="M146" s="34">
        <v>210</v>
      </c>
      <c r="N146" s="34">
        <v>156</v>
      </c>
      <c r="O146" s="34">
        <v>297</v>
      </c>
      <c r="P146" s="24" t="s">
        <v>2130</v>
      </c>
      <c r="Q146" s="25">
        <f>-100+(O146/M146*100)</f>
        <v>41.428571428571445</v>
      </c>
      <c r="R146" s="30" t="s">
        <v>232</v>
      </c>
    </row>
    <row r="147" spans="1:18" ht="28.5">
      <c r="A147" s="1"/>
      <c r="B147" s="3" t="s">
        <v>2329</v>
      </c>
      <c r="C147" s="4" t="s">
        <v>2296</v>
      </c>
      <c r="D147" s="5">
        <v>9501277</v>
      </c>
      <c r="E147" s="5">
        <v>14021197</v>
      </c>
      <c r="F147" s="5">
        <v>4519920</v>
      </c>
      <c r="G147" s="7">
        <v>47.6</v>
      </c>
      <c r="H147" s="5">
        <v>305942814</v>
      </c>
      <c r="I147" s="7">
        <v>4.5999999999999996</v>
      </c>
      <c r="J147" s="33" t="s">
        <v>2094</v>
      </c>
      <c r="K147" s="33" t="s">
        <v>2094</v>
      </c>
      <c r="L147" s="34"/>
      <c r="M147" s="34"/>
      <c r="N147" s="34"/>
      <c r="O147" s="34"/>
      <c r="P147" s="24" t="s">
        <v>2094</v>
      </c>
      <c r="Q147" s="24" t="s">
        <v>2094</v>
      </c>
      <c r="R147" s="30" t="s">
        <v>2094</v>
      </c>
    </row>
    <row r="148" spans="1:18" ht="28.5">
      <c r="A148" s="1"/>
      <c r="B148" s="3" t="s">
        <v>2330</v>
      </c>
      <c r="C148" s="4" t="s">
        <v>2094</v>
      </c>
      <c r="D148" s="5"/>
      <c r="E148" s="5"/>
      <c r="F148" s="5"/>
      <c r="G148" s="6" t="s">
        <v>2094</v>
      </c>
      <c r="H148" s="5"/>
      <c r="I148" s="6" t="s">
        <v>2094</v>
      </c>
      <c r="J148" s="33" t="s">
        <v>2331</v>
      </c>
      <c r="K148" s="33" t="s">
        <v>2157</v>
      </c>
      <c r="L148" s="34">
        <v>9</v>
      </c>
      <c r="M148" s="34">
        <v>0</v>
      </c>
      <c r="N148" s="34">
        <v>0</v>
      </c>
      <c r="O148" s="34">
        <v>0</v>
      </c>
      <c r="P148" s="24" t="s">
        <v>2103</v>
      </c>
      <c r="Q148" s="25">
        <v>0</v>
      </c>
      <c r="R148" s="30" t="s">
        <v>2094</v>
      </c>
    </row>
    <row r="149" spans="1:18" ht="42.75">
      <c r="A149" s="1"/>
      <c r="B149" s="1"/>
      <c r="C149" s="4" t="s">
        <v>2094</v>
      </c>
      <c r="D149" s="5"/>
      <c r="E149" s="5"/>
      <c r="F149" s="5"/>
      <c r="G149" s="6" t="s">
        <v>2094</v>
      </c>
      <c r="H149" s="5"/>
      <c r="I149" s="6" t="s">
        <v>2094</v>
      </c>
      <c r="J149" s="33" t="s">
        <v>2332</v>
      </c>
      <c r="K149" s="33" t="s">
        <v>2333</v>
      </c>
      <c r="L149" s="34">
        <v>90</v>
      </c>
      <c r="M149" s="34">
        <v>0</v>
      </c>
      <c r="N149" s="34">
        <v>0</v>
      </c>
      <c r="O149" s="34">
        <v>0</v>
      </c>
      <c r="P149" s="24" t="s">
        <v>2103</v>
      </c>
      <c r="Q149" s="25">
        <v>0</v>
      </c>
      <c r="R149" s="30" t="s">
        <v>2094</v>
      </c>
    </row>
    <row r="150" spans="1:18" ht="28.5">
      <c r="A150" s="1"/>
      <c r="B150" s="1"/>
      <c r="C150" s="4" t="s">
        <v>2094</v>
      </c>
      <c r="D150" s="5"/>
      <c r="E150" s="5"/>
      <c r="F150" s="5"/>
      <c r="G150" s="6" t="s">
        <v>2094</v>
      </c>
      <c r="H150" s="5"/>
      <c r="I150" s="6" t="s">
        <v>2094</v>
      </c>
      <c r="J150" s="33" t="s">
        <v>2334</v>
      </c>
      <c r="K150" s="33" t="s">
        <v>2333</v>
      </c>
      <c r="L150" s="34">
        <v>30</v>
      </c>
      <c r="M150" s="34">
        <v>0</v>
      </c>
      <c r="N150" s="34">
        <v>0</v>
      </c>
      <c r="O150" s="34">
        <v>0</v>
      </c>
      <c r="P150" s="24" t="s">
        <v>2103</v>
      </c>
      <c r="Q150" s="25">
        <v>0</v>
      </c>
      <c r="R150" s="30" t="s">
        <v>2094</v>
      </c>
    </row>
    <row r="151" spans="1:18" ht="28.5">
      <c r="A151" s="1"/>
      <c r="B151" s="1"/>
      <c r="C151" s="4" t="s">
        <v>2094</v>
      </c>
      <c r="D151" s="5"/>
      <c r="E151" s="5"/>
      <c r="F151" s="5"/>
      <c r="G151" s="6" t="s">
        <v>2094</v>
      </c>
      <c r="H151" s="5"/>
      <c r="I151" s="6" t="s">
        <v>2094</v>
      </c>
      <c r="J151" s="33" t="s">
        <v>2335</v>
      </c>
      <c r="K151" s="33" t="s">
        <v>2336</v>
      </c>
      <c r="L151" s="34">
        <v>8</v>
      </c>
      <c r="M151" s="34">
        <v>2</v>
      </c>
      <c r="N151" s="34">
        <v>1</v>
      </c>
      <c r="O151" s="34">
        <v>2</v>
      </c>
      <c r="P151" s="25">
        <f>+O151/L151*100</f>
        <v>25</v>
      </c>
      <c r="Q151" s="25">
        <f>-100+(O151/M151*100)</f>
        <v>0</v>
      </c>
      <c r="R151" s="30" t="s">
        <v>2094</v>
      </c>
    </row>
    <row r="152" spans="1:18">
      <c r="A152" s="1"/>
      <c r="B152" s="1"/>
      <c r="C152" s="4" t="s">
        <v>2094</v>
      </c>
      <c r="D152" s="5"/>
      <c r="E152" s="5"/>
      <c r="F152" s="5"/>
      <c r="G152" s="6" t="s">
        <v>2094</v>
      </c>
      <c r="H152" s="5"/>
      <c r="I152" s="6" t="s">
        <v>2094</v>
      </c>
      <c r="J152" s="33" t="s">
        <v>2337</v>
      </c>
      <c r="K152" s="33" t="s">
        <v>2324</v>
      </c>
      <c r="L152" s="34">
        <v>2</v>
      </c>
      <c r="M152" s="34">
        <v>0</v>
      </c>
      <c r="N152" s="34">
        <v>0</v>
      </c>
      <c r="O152" s="34">
        <v>0</v>
      </c>
      <c r="P152" s="24" t="s">
        <v>2103</v>
      </c>
      <c r="Q152" s="25">
        <v>0</v>
      </c>
      <c r="R152" s="30" t="s">
        <v>2094</v>
      </c>
    </row>
    <row r="153" spans="1:18" ht="28.5">
      <c r="A153" s="1"/>
      <c r="B153" s="1"/>
      <c r="C153" s="4" t="s">
        <v>2094</v>
      </c>
      <c r="D153" s="5"/>
      <c r="E153" s="5"/>
      <c r="F153" s="5"/>
      <c r="G153" s="6" t="s">
        <v>2094</v>
      </c>
      <c r="H153" s="5"/>
      <c r="I153" s="6" t="s">
        <v>2094</v>
      </c>
      <c r="J153" s="33" t="s">
        <v>2338</v>
      </c>
      <c r="K153" s="33" t="s">
        <v>2339</v>
      </c>
      <c r="L153" s="34">
        <v>1</v>
      </c>
      <c r="M153" s="34">
        <v>0</v>
      </c>
      <c r="N153" s="34">
        <v>0</v>
      </c>
      <c r="O153" s="34">
        <v>0</v>
      </c>
      <c r="P153" s="24" t="s">
        <v>2103</v>
      </c>
      <c r="Q153" s="25">
        <v>0</v>
      </c>
      <c r="R153" s="30" t="s">
        <v>2094</v>
      </c>
    </row>
    <row r="154" spans="1:18" ht="28.5">
      <c r="A154" s="1"/>
      <c r="B154" s="1"/>
      <c r="C154" s="4" t="s">
        <v>2094</v>
      </c>
      <c r="D154" s="5"/>
      <c r="E154" s="5"/>
      <c r="F154" s="5"/>
      <c r="G154" s="6" t="s">
        <v>2094</v>
      </c>
      <c r="H154" s="5"/>
      <c r="I154" s="6" t="s">
        <v>2094</v>
      </c>
      <c r="J154" s="33" t="s">
        <v>2340</v>
      </c>
      <c r="K154" s="33" t="s">
        <v>2341</v>
      </c>
      <c r="L154" s="34">
        <v>1</v>
      </c>
      <c r="M154" s="34">
        <v>0</v>
      </c>
      <c r="N154" s="34">
        <v>0</v>
      </c>
      <c r="O154" s="34">
        <v>0</v>
      </c>
      <c r="P154" s="24" t="s">
        <v>2103</v>
      </c>
      <c r="Q154" s="25">
        <v>0</v>
      </c>
      <c r="R154" s="30" t="s">
        <v>2094</v>
      </c>
    </row>
    <row r="155" spans="1:18" ht="28.5">
      <c r="A155" s="1"/>
      <c r="B155" s="1"/>
      <c r="C155" s="4" t="s">
        <v>2094</v>
      </c>
      <c r="D155" s="5"/>
      <c r="E155" s="5"/>
      <c r="F155" s="5"/>
      <c r="G155" s="6" t="s">
        <v>2094</v>
      </c>
      <c r="H155" s="5"/>
      <c r="I155" s="6" t="s">
        <v>2094</v>
      </c>
      <c r="J155" s="33" t="s">
        <v>2342</v>
      </c>
      <c r="K155" s="33" t="s">
        <v>2112</v>
      </c>
      <c r="L155" s="34">
        <v>3</v>
      </c>
      <c r="M155" s="34">
        <v>0</v>
      </c>
      <c r="N155" s="34">
        <v>0</v>
      </c>
      <c r="O155" s="34">
        <v>0</v>
      </c>
      <c r="P155" s="24" t="s">
        <v>2103</v>
      </c>
      <c r="Q155" s="25">
        <v>0</v>
      </c>
      <c r="R155" s="30" t="s">
        <v>2094</v>
      </c>
    </row>
    <row r="156" spans="1:18" ht="28.5">
      <c r="A156" s="1"/>
      <c r="B156" s="1"/>
      <c r="C156" s="4" t="s">
        <v>2094</v>
      </c>
      <c r="D156" s="5"/>
      <c r="E156" s="5"/>
      <c r="F156" s="5"/>
      <c r="G156" s="6" t="s">
        <v>2094</v>
      </c>
      <c r="H156" s="5"/>
      <c r="I156" s="6" t="s">
        <v>2094</v>
      </c>
      <c r="J156" s="33" t="s">
        <v>2343</v>
      </c>
      <c r="K156" s="33" t="s">
        <v>2344</v>
      </c>
      <c r="L156" s="34">
        <v>1</v>
      </c>
      <c r="M156" s="34">
        <v>0</v>
      </c>
      <c r="N156" s="34">
        <v>0</v>
      </c>
      <c r="O156" s="34">
        <v>0</v>
      </c>
      <c r="P156" s="24" t="s">
        <v>2103</v>
      </c>
      <c r="Q156" s="25">
        <v>0</v>
      </c>
      <c r="R156" s="30"/>
    </row>
    <row r="157" spans="1:18">
      <c r="A157" s="1"/>
      <c r="B157" s="3" t="s">
        <v>2345</v>
      </c>
      <c r="C157" s="4" t="s">
        <v>2296</v>
      </c>
      <c r="D157" s="5">
        <v>8530295</v>
      </c>
      <c r="E157" s="5">
        <v>11822811</v>
      </c>
      <c r="F157" s="5">
        <v>3292516</v>
      </c>
      <c r="G157" s="7">
        <v>38.6</v>
      </c>
      <c r="H157" s="5">
        <v>64445941</v>
      </c>
      <c r="I157" s="7">
        <v>18.3</v>
      </c>
      <c r="J157" s="33" t="s">
        <v>2094</v>
      </c>
      <c r="K157" s="33" t="s">
        <v>2094</v>
      </c>
      <c r="L157" s="34"/>
      <c r="M157" s="34"/>
      <c r="N157" s="34"/>
      <c r="O157" s="34"/>
      <c r="P157" s="24" t="s">
        <v>2094</v>
      </c>
      <c r="Q157" s="24" t="s">
        <v>2094</v>
      </c>
      <c r="R157" s="30" t="s">
        <v>2094</v>
      </c>
    </row>
    <row r="158" spans="1:18" ht="57">
      <c r="A158" s="1"/>
      <c r="B158" s="3" t="s">
        <v>2346</v>
      </c>
      <c r="C158" s="4" t="s">
        <v>2094</v>
      </c>
      <c r="D158" s="5"/>
      <c r="E158" s="5"/>
      <c r="F158" s="5"/>
      <c r="G158" s="6" t="s">
        <v>2094</v>
      </c>
      <c r="H158" s="5"/>
      <c r="I158" s="6" t="s">
        <v>2094</v>
      </c>
      <c r="J158" s="33" t="s">
        <v>2347</v>
      </c>
      <c r="K158" s="33" t="s">
        <v>2217</v>
      </c>
      <c r="L158" s="34">
        <v>300</v>
      </c>
      <c r="M158" s="34">
        <v>30</v>
      </c>
      <c r="N158" s="34">
        <v>56</v>
      </c>
      <c r="O158" s="34">
        <v>59</v>
      </c>
      <c r="P158" s="25">
        <f t="shared" ref="P158:P166" si="10">+O158/L158*100</f>
        <v>19.666666666666664</v>
      </c>
      <c r="Q158" s="25">
        <f t="shared" ref="Q158:Q166" si="11">-100+(O158/M158*100)</f>
        <v>96.666666666666657</v>
      </c>
      <c r="R158" s="30" t="s">
        <v>3089</v>
      </c>
    </row>
    <row r="159" spans="1:18" ht="28.5">
      <c r="A159" s="1"/>
      <c r="B159" s="1"/>
      <c r="C159" s="4" t="s">
        <v>2094</v>
      </c>
      <c r="D159" s="5"/>
      <c r="E159" s="5"/>
      <c r="F159" s="5"/>
      <c r="G159" s="6" t="s">
        <v>2094</v>
      </c>
      <c r="H159" s="5"/>
      <c r="I159" s="6" t="s">
        <v>2094</v>
      </c>
      <c r="J159" s="33" t="s">
        <v>2348</v>
      </c>
      <c r="K159" s="33" t="s">
        <v>2349</v>
      </c>
      <c r="L159" s="34">
        <v>1100</v>
      </c>
      <c r="M159" s="34">
        <v>250</v>
      </c>
      <c r="N159" s="34">
        <v>320</v>
      </c>
      <c r="O159" s="34">
        <v>332</v>
      </c>
      <c r="P159" s="25">
        <f t="shared" si="10"/>
        <v>30.181818181818183</v>
      </c>
      <c r="Q159" s="25">
        <f t="shared" si="11"/>
        <v>32.800000000000011</v>
      </c>
      <c r="R159" s="30" t="s">
        <v>3192</v>
      </c>
    </row>
    <row r="160" spans="1:18">
      <c r="A160" s="1"/>
      <c r="B160" s="1"/>
      <c r="C160" s="4" t="s">
        <v>2094</v>
      </c>
      <c r="D160" s="5"/>
      <c r="E160" s="5"/>
      <c r="F160" s="5"/>
      <c r="G160" s="6" t="s">
        <v>2094</v>
      </c>
      <c r="H160" s="5"/>
      <c r="I160" s="6" t="s">
        <v>2094</v>
      </c>
      <c r="J160" s="33" t="s">
        <v>2350</v>
      </c>
      <c r="K160" s="33" t="s">
        <v>2351</v>
      </c>
      <c r="L160" s="34">
        <v>35</v>
      </c>
      <c r="M160" s="34">
        <v>5</v>
      </c>
      <c r="N160" s="34">
        <v>5</v>
      </c>
      <c r="O160" s="34">
        <v>5</v>
      </c>
      <c r="P160" s="25">
        <f t="shared" si="10"/>
        <v>14.285714285714285</v>
      </c>
      <c r="Q160" s="25">
        <f t="shared" si="11"/>
        <v>0</v>
      </c>
      <c r="R160" s="30" t="s">
        <v>2094</v>
      </c>
    </row>
    <row r="161" spans="1:18" ht="42.75">
      <c r="A161" s="1"/>
      <c r="B161" s="1"/>
      <c r="C161" s="4" t="s">
        <v>2094</v>
      </c>
      <c r="D161" s="5"/>
      <c r="E161" s="5"/>
      <c r="F161" s="5"/>
      <c r="G161" s="6" t="s">
        <v>2094</v>
      </c>
      <c r="H161" s="5"/>
      <c r="I161" s="6" t="s">
        <v>2094</v>
      </c>
      <c r="J161" s="33" t="s">
        <v>2352</v>
      </c>
      <c r="K161" s="33" t="s">
        <v>2217</v>
      </c>
      <c r="L161" s="34">
        <v>1000</v>
      </c>
      <c r="M161" s="34">
        <v>250</v>
      </c>
      <c r="N161" s="34">
        <v>159</v>
      </c>
      <c r="O161" s="34">
        <v>120</v>
      </c>
      <c r="P161" s="25">
        <f t="shared" si="10"/>
        <v>12</v>
      </c>
      <c r="Q161" s="25">
        <f t="shared" si="11"/>
        <v>-52</v>
      </c>
      <c r="R161" s="30" t="s">
        <v>233</v>
      </c>
    </row>
    <row r="162" spans="1:18" ht="28.5">
      <c r="A162" s="1"/>
      <c r="B162" s="1"/>
      <c r="C162" s="4" t="s">
        <v>2094</v>
      </c>
      <c r="D162" s="5"/>
      <c r="E162" s="5"/>
      <c r="F162" s="5"/>
      <c r="G162" s="6" t="s">
        <v>2094</v>
      </c>
      <c r="H162" s="5"/>
      <c r="I162" s="6" t="s">
        <v>2094</v>
      </c>
      <c r="J162" s="33" t="s">
        <v>2353</v>
      </c>
      <c r="K162" s="33" t="s">
        <v>2147</v>
      </c>
      <c r="L162" s="34">
        <v>200</v>
      </c>
      <c r="M162" s="34">
        <v>30</v>
      </c>
      <c r="N162" s="34">
        <v>50</v>
      </c>
      <c r="O162" s="34">
        <v>49</v>
      </c>
      <c r="P162" s="25">
        <f t="shared" si="10"/>
        <v>24.5</v>
      </c>
      <c r="Q162" s="25">
        <f t="shared" si="11"/>
        <v>63.333333333333343</v>
      </c>
      <c r="R162" s="30" t="s">
        <v>234</v>
      </c>
    </row>
    <row r="163" spans="1:18" ht="28.5">
      <c r="A163" s="1"/>
      <c r="B163" s="1"/>
      <c r="C163" s="4" t="s">
        <v>2094</v>
      </c>
      <c r="D163" s="5"/>
      <c r="E163" s="5"/>
      <c r="F163" s="5"/>
      <c r="G163" s="6" t="s">
        <v>2094</v>
      </c>
      <c r="H163" s="5"/>
      <c r="I163" s="6" t="s">
        <v>2094</v>
      </c>
      <c r="J163" s="33" t="s">
        <v>2354</v>
      </c>
      <c r="K163" s="33" t="s">
        <v>2315</v>
      </c>
      <c r="L163" s="34">
        <v>1500</v>
      </c>
      <c r="M163" s="34">
        <v>350</v>
      </c>
      <c r="N163" s="34">
        <v>47</v>
      </c>
      <c r="O163" s="34">
        <v>263</v>
      </c>
      <c r="P163" s="25">
        <f t="shared" si="10"/>
        <v>17.533333333333335</v>
      </c>
      <c r="Q163" s="25">
        <f t="shared" si="11"/>
        <v>-24.857142857142861</v>
      </c>
      <c r="R163" s="30" t="s">
        <v>2952</v>
      </c>
    </row>
    <row r="164" spans="1:18" ht="28.5">
      <c r="A164" s="1"/>
      <c r="B164" s="1"/>
      <c r="C164" s="4" t="s">
        <v>2094</v>
      </c>
      <c r="D164" s="5"/>
      <c r="E164" s="5"/>
      <c r="F164" s="5"/>
      <c r="G164" s="6" t="s">
        <v>2094</v>
      </c>
      <c r="H164" s="5"/>
      <c r="I164" s="6" t="s">
        <v>2094</v>
      </c>
      <c r="J164" s="33" t="s">
        <v>2355</v>
      </c>
      <c r="K164" s="33" t="s">
        <v>2356</v>
      </c>
      <c r="L164" s="34">
        <v>15</v>
      </c>
      <c r="M164" s="34">
        <v>0</v>
      </c>
      <c r="N164" s="34">
        <v>0</v>
      </c>
      <c r="O164" s="34">
        <v>14</v>
      </c>
      <c r="P164" s="25">
        <f t="shared" si="10"/>
        <v>93.333333333333329</v>
      </c>
      <c r="Q164" s="25" t="s">
        <v>2103</v>
      </c>
      <c r="R164" s="30" t="s">
        <v>3192</v>
      </c>
    </row>
    <row r="165" spans="1:18" ht="42.75">
      <c r="A165" s="1"/>
      <c r="B165" s="1"/>
      <c r="C165" s="4" t="s">
        <v>2094</v>
      </c>
      <c r="D165" s="5"/>
      <c r="E165" s="5"/>
      <c r="F165" s="5"/>
      <c r="G165" s="6" t="s">
        <v>2094</v>
      </c>
      <c r="H165" s="5"/>
      <c r="I165" s="6" t="s">
        <v>2094</v>
      </c>
      <c r="J165" s="33" t="s">
        <v>2357</v>
      </c>
      <c r="K165" s="33" t="s">
        <v>2358</v>
      </c>
      <c r="L165" s="34">
        <v>500</v>
      </c>
      <c r="M165" s="34">
        <v>100</v>
      </c>
      <c r="N165" s="34">
        <v>47</v>
      </c>
      <c r="O165" s="34">
        <v>22</v>
      </c>
      <c r="P165" s="25">
        <f t="shared" si="10"/>
        <v>4.3999999999999995</v>
      </c>
      <c r="Q165" s="25">
        <f t="shared" si="11"/>
        <v>-78</v>
      </c>
      <c r="R165" s="30" t="s">
        <v>3090</v>
      </c>
    </row>
    <row r="166" spans="1:18" ht="28.5">
      <c r="A166" s="1"/>
      <c r="B166" s="1"/>
      <c r="C166" s="4" t="s">
        <v>2094</v>
      </c>
      <c r="D166" s="5"/>
      <c r="E166" s="5"/>
      <c r="F166" s="5"/>
      <c r="G166" s="6" t="s">
        <v>2094</v>
      </c>
      <c r="H166" s="5"/>
      <c r="I166" s="6" t="s">
        <v>2094</v>
      </c>
      <c r="J166" s="33" t="s">
        <v>2359</v>
      </c>
      <c r="K166" s="33" t="s">
        <v>2349</v>
      </c>
      <c r="L166" s="34">
        <v>500</v>
      </c>
      <c r="M166" s="34">
        <v>130</v>
      </c>
      <c r="N166" s="34">
        <v>104</v>
      </c>
      <c r="O166" s="34">
        <v>85</v>
      </c>
      <c r="P166" s="25">
        <f t="shared" si="10"/>
        <v>17</v>
      </c>
      <c r="Q166" s="25">
        <f t="shared" si="11"/>
        <v>-34.615384615384613</v>
      </c>
      <c r="R166" s="30" t="s">
        <v>3090</v>
      </c>
    </row>
    <row r="167" spans="1:18" ht="28.5">
      <c r="A167" s="1"/>
      <c r="B167" s="3" t="s">
        <v>2360</v>
      </c>
      <c r="C167" s="4" t="s">
        <v>2296</v>
      </c>
      <c r="D167" s="5"/>
      <c r="E167" s="5">
        <v>50520722</v>
      </c>
      <c r="F167" s="5">
        <v>50520722</v>
      </c>
      <c r="G167" s="6" t="s">
        <v>2103</v>
      </c>
      <c r="H167" s="5">
        <v>181018852</v>
      </c>
      <c r="I167" s="7">
        <v>27.9</v>
      </c>
      <c r="J167" s="33" t="s">
        <v>2094</v>
      </c>
      <c r="K167" s="33" t="s">
        <v>2094</v>
      </c>
      <c r="L167" s="34"/>
      <c r="M167" s="34"/>
      <c r="N167" s="34"/>
      <c r="O167" s="34"/>
      <c r="P167" s="24" t="s">
        <v>2094</v>
      </c>
      <c r="Q167" s="24" t="s">
        <v>2094</v>
      </c>
      <c r="R167" s="30" t="s">
        <v>2094</v>
      </c>
    </row>
    <row r="168" spans="1:18" ht="42.75">
      <c r="A168" s="1"/>
      <c r="B168" s="3" t="s">
        <v>2361</v>
      </c>
      <c r="C168" s="4" t="s">
        <v>2094</v>
      </c>
      <c r="D168" s="5"/>
      <c r="E168" s="5"/>
      <c r="F168" s="5"/>
      <c r="G168" s="6" t="s">
        <v>2094</v>
      </c>
      <c r="H168" s="5"/>
      <c r="I168" s="6" t="s">
        <v>2094</v>
      </c>
      <c r="J168" s="33" t="s">
        <v>2362</v>
      </c>
      <c r="K168" s="33" t="s">
        <v>2363</v>
      </c>
      <c r="L168" s="34">
        <v>8580</v>
      </c>
      <c r="M168" s="34">
        <v>2145</v>
      </c>
      <c r="N168" s="34" t="s">
        <v>216</v>
      </c>
      <c r="O168" s="34">
        <v>5360</v>
      </c>
      <c r="P168" s="25">
        <f>+O168/L168*100</f>
        <v>62.470862470862478</v>
      </c>
      <c r="Q168" s="25">
        <f>-100+(O168/M168*100)</f>
        <v>149.88344988344991</v>
      </c>
      <c r="R168" s="30" t="s">
        <v>3193</v>
      </c>
    </row>
    <row r="169" spans="1:18" ht="28.5">
      <c r="A169" s="1"/>
      <c r="B169" s="1"/>
      <c r="C169" s="4" t="s">
        <v>2094</v>
      </c>
      <c r="D169" s="5"/>
      <c r="E169" s="5"/>
      <c r="F169" s="5"/>
      <c r="G169" s="6" t="s">
        <v>2094</v>
      </c>
      <c r="H169" s="5"/>
      <c r="I169" s="6" t="s">
        <v>2094</v>
      </c>
      <c r="J169" s="33" t="s">
        <v>2364</v>
      </c>
      <c r="K169" s="33" t="s">
        <v>2365</v>
      </c>
      <c r="L169" s="34">
        <v>1600</v>
      </c>
      <c r="M169" s="34">
        <v>400</v>
      </c>
      <c r="N169" s="34" t="s">
        <v>216</v>
      </c>
      <c r="O169" s="34">
        <v>0</v>
      </c>
      <c r="P169" s="25">
        <f>+O169/L169*100</f>
        <v>0</v>
      </c>
      <c r="Q169" s="25">
        <f>-100+(O169/M169*100)</f>
        <v>-100</v>
      </c>
      <c r="R169" s="30" t="s">
        <v>3194</v>
      </c>
    </row>
    <row r="170" spans="1:18" ht="42.75">
      <c r="A170" s="1"/>
      <c r="B170" s="1"/>
      <c r="C170" s="4" t="s">
        <v>2094</v>
      </c>
      <c r="D170" s="5"/>
      <c r="E170" s="5"/>
      <c r="F170" s="5"/>
      <c r="G170" s="6" t="s">
        <v>2094</v>
      </c>
      <c r="H170" s="5"/>
      <c r="I170" s="6" t="s">
        <v>2094</v>
      </c>
      <c r="J170" s="33" t="s">
        <v>2366</v>
      </c>
      <c r="K170" s="33" t="s">
        <v>2367</v>
      </c>
      <c r="L170" s="34">
        <v>12</v>
      </c>
      <c r="M170" s="34">
        <v>3</v>
      </c>
      <c r="N170" s="34" t="s">
        <v>216</v>
      </c>
      <c r="O170" s="34">
        <v>0</v>
      </c>
      <c r="P170" s="25">
        <f>+O170/L170*100</f>
        <v>0</v>
      </c>
      <c r="Q170" s="25">
        <f>-100+(O170/M170*100)</f>
        <v>-100</v>
      </c>
      <c r="R170" s="30" t="s">
        <v>3195</v>
      </c>
    </row>
    <row r="171" spans="1:18" ht="30">
      <c r="A171" s="1"/>
      <c r="B171" s="12" t="s">
        <v>2368</v>
      </c>
      <c r="C171" s="4" t="s">
        <v>2094</v>
      </c>
      <c r="D171" s="5"/>
      <c r="E171" s="5"/>
      <c r="F171" s="5"/>
      <c r="G171" s="6" t="s">
        <v>2094</v>
      </c>
      <c r="H171" s="5"/>
      <c r="I171" s="6" t="s">
        <v>2094</v>
      </c>
      <c r="J171" s="33" t="s">
        <v>2094</v>
      </c>
      <c r="K171" s="33" t="s">
        <v>2094</v>
      </c>
      <c r="L171" s="34"/>
      <c r="M171" s="34"/>
      <c r="N171" s="34"/>
      <c r="O171" s="34"/>
      <c r="P171" s="24" t="s">
        <v>2094</v>
      </c>
      <c r="Q171" s="24" t="s">
        <v>2094</v>
      </c>
      <c r="R171" s="30" t="s">
        <v>2094</v>
      </c>
    </row>
    <row r="172" spans="1:18" ht="28.5">
      <c r="A172" s="1"/>
      <c r="B172" s="3" t="s">
        <v>2369</v>
      </c>
      <c r="C172" s="4" t="s">
        <v>2296</v>
      </c>
      <c r="D172" s="5">
        <v>2760446</v>
      </c>
      <c r="E172" s="5">
        <v>3182289</v>
      </c>
      <c r="F172" s="5">
        <v>421843</v>
      </c>
      <c r="G172" s="7">
        <v>15.3</v>
      </c>
      <c r="H172" s="5">
        <v>150073676</v>
      </c>
      <c r="I172" s="7">
        <v>2.1</v>
      </c>
      <c r="J172" s="33" t="s">
        <v>2094</v>
      </c>
      <c r="K172" s="33" t="s">
        <v>2094</v>
      </c>
      <c r="L172" s="34"/>
      <c r="M172" s="34"/>
      <c r="N172" s="34"/>
      <c r="O172" s="34"/>
      <c r="P172" s="24" t="s">
        <v>2094</v>
      </c>
      <c r="Q172" s="24" t="s">
        <v>2094</v>
      </c>
      <c r="R172" s="30" t="s">
        <v>2094</v>
      </c>
    </row>
    <row r="173" spans="1:18" ht="28.5">
      <c r="A173" s="1"/>
      <c r="B173" s="3" t="s">
        <v>2370</v>
      </c>
      <c r="C173" s="4" t="s">
        <v>2094</v>
      </c>
      <c r="D173" s="5"/>
      <c r="E173" s="5"/>
      <c r="F173" s="5"/>
      <c r="G173" s="6" t="s">
        <v>2094</v>
      </c>
      <c r="H173" s="5"/>
      <c r="I173" s="6" t="s">
        <v>2094</v>
      </c>
      <c r="J173" s="33" t="s">
        <v>2371</v>
      </c>
      <c r="K173" s="33" t="s">
        <v>2372</v>
      </c>
      <c r="L173" s="34">
        <v>37</v>
      </c>
      <c r="M173" s="34">
        <v>13</v>
      </c>
      <c r="N173" s="34">
        <v>0</v>
      </c>
      <c r="O173" s="34">
        <v>16</v>
      </c>
      <c r="P173" s="25">
        <f>+O173/L173*100</f>
        <v>43.243243243243242</v>
      </c>
      <c r="Q173" s="25">
        <f t="shared" ref="Q173:Q178" si="12">-100+(O173/M173*100)</f>
        <v>23.07692307692308</v>
      </c>
      <c r="R173" s="30" t="s">
        <v>3091</v>
      </c>
    </row>
    <row r="174" spans="1:18" ht="28.5">
      <c r="A174" s="1"/>
      <c r="B174" s="1"/>
      <c r="C174" s="4" t="s">
        <v>2094</v>
      </c>
      <c r="D174" s="5"/>
      <c r="E174" s="5"/>
      <c r="F174" s="5"/>
      <c r="G174" s="6" t="s">
        <v>2094</v>
      </c>
      <c r="H174" s="5"/>
      <c r="I174" s="6" t="s">
        <v>2094</v>
      </c>
      <c r="J174" s="33" t="s">
        <v>2373</v>
      </c>
      <c r="K174" s="33" t="s">
        <v>2374</v>
      </c>
      <c r="L174" s="34">
        <v>1200</v>
      </c>
      <c r="M174" s="34">
        <v>280</v>
      </c>
      <c r="N174" s="34">
        <v>281</v>
      </c>
      <c r="O174" s="34">
        <v>0</v>
      </c>
      <c r="P174" s="25">
        <f>+O174/L174*100</f>
        <v>0</v>
      </c>
      <c r="Q174" s="25">
        <f t="shared" si="12"/>
        <v>-100</v>
      </c>
      <c r="R174" s="30" t="s">
        <v>3092</v>
      </c>
    </row>
    <row r="175" spans="1:18" ht="42.75">
      <c r="A175" s="1"/>
      <c r="B175" s="1"/>
      <c r="C175" s="4" t="s">
        <v>2094</v>
      </c>
      <c r="D175" s="5"/>
      <c r="E175" s="5"/>
      <c r="F175" s="5"/>
      <c r="G175" s="6" t="s">
        <v>2094</v>
      </c>
      <c r="H175" s="5"/>
      <c r="I175" s="6" t="s">
        <v>2094</v>
      </c>
      <c r="J175" s="33" t="s">
        <v>2375</v>
      </c>
      <c r="K175" s="33" t="s">
        <v>2376</v>
      </c>
      <c r="L175" s="34">
        <v>240000</v>
      </c>
      <c r="M175" s="34">
        <v>60000</v>
      </c>
      <c r="N175" s="34">
        <v>46500</v>
      </c>
      <c r="O175" s="34">
        <v>39882</v>
      </c>
      <c r="P175" s="25">
        <f>+O175/L175*100</f>
        <v>16.6175</v>
      </c>
      <c r="Q175" s="25">
        <f t="shared" si="12"/>
        <v>-33.53</v>
      </c>
      <c r="R175" s="30" t="s">
        <v>3196</v>
      </c>
    </row>
    <row r="176" spans="1:18" ht="42.75">
      <c r="A176" s="1"/>
      <c r="B176" s="1"/>
      <c r="C176" s="4" t="s">
        <v>2094</v>
      </c>
      <c r="D176" s="5"/>
      <c r="E176" s="5"/>
      <c r="F176" s="5"/>
      <c r="G176" s="6" t="s">
        <v>2094</v>
      </c>
      <c r="H176" s="5"/>
      <c r="I176" s="6" t="s">
        <v>2094</v>
      </c>
      <c r="J176" s="33" t="s">
        <v>2375</v>
      </c>
      <c r="K176" s="33" t="s">
        <v>2377</v>
      </c>
      <c r="L176" s="34">
        <v>6000</v>
      </c>
      <c r="M176" s="34">
        <v>6000</v>
      </c>
      <c r="N176" s="34">
        <v>5400</v>
      </c>
      <c r="O176" s="34">
        <v>5400</v>
      </c>
      <c r="P176" s="24" t="s">
        <v>2130</v>
      </c>
      <c r="Q176" s="25">
        <f t="shared" si="12"/>
        <v>-10</v>
      </c>
      <c r="R176" s="30" t="s">
        <v>3196</v>
      </c>
    </row>
    <row r="177" spans="1:18">
      <c r="A177" s="1"/>
      <c r="B177" s="1"/>
      <c r="C177" s="4" t="s">
        <v>2094</v>
      </c>
      <c r="D177" s="5"/>
      <c r="E177" s="5"/>
      <c r="F177" s="5"/>
      <c r="G177" s="6" t="s">
        <v>2094</v>
      </c>
      <c r="H177" s="5"/>
      <c r="I177" s="6" t="s">
        <v>2094</v>
      </c>
      <c r="J177" s="33" t="s">
        <v>2378</v>
      </c>
      <c r="K177" s="33" t="s">
        <v>2147</v>
      </c>
      <c r="L177" s="34">
        <v>5400</v>
      </c>
      <c r="M177" s="34">
        <v>1350</v>
      </c>
      <c r="N177" s="34">
        <v>780</v>
      </c>
      <c r="O177" s="34">
        <v>1608</v>
      </c>
      <c r="P177" s="25">
        <f>+O177/L177*100</f>
        <v>29.777777777777775</v>
      </c>
      <c r="Q177" s="25">
        <f t="shared" si="12"/>
        <v>19.1111111111111</v>
      </c>
      <c r="R177" s="30" t="s">
        <v>3091</v>
      </c>
    </row>
    <row r="178" spans="1:18" ht="42.75">
      <c r="A178" s="1"/>
      <c r="B178" s="1"/>
      <c r="C178" s="4" t="s">
        <v>2094</v>
      </c>
      <c r="D178" s="5"/>
      <c r="E178" s="5"/>
      <c r="F178" s="5"/>
      <c r="G178" s="6" t="s">
        <v>2094</v>
      </c>
      <c r="H178" s="5"/>
      <c r="I178" s="6" t="s">
        <v>2094</v>
      </c>
      <c r="J178" s="33" t="s">
        <v>2379</v>
      </c>
      <c r="K178" s="33" t="s">
        <v>2380</v>
      </c>
      <c r="L178" s="34">
        <v>50</v>
      </c>
      <c r="M178" s="34">
        <v>15</v>
      </c>
      <c r="N178" s="34">
        <v>10</v>
      </c>
      <c r="O178" s="34">
        <v>10</v>
      </c>
      <c r="P178" s="25">
        <f>+O178/L178*100</f>
        <v>20</v>
      </c>
      <c r="Q178" s="25">
        <f t="shared" si="12"/>
        <v>-33.333333333333343</v>
      </c>
      <c r="R178" s="30" t="s">
        <v>3197</v>
      </c>
    </row>
    <row r="179" spans="1:18" ht="42.75">
      <c r="A179" s="1"/>
      <c r="B179" s="3" t="s">
        <v>2381</v>
      </c>
      <c r="C179" s="4" t="s">
        <v>2296</v>
      </c>
      <c r="D179" s="5">
        <v>543120</v>
      </c>
      <c r="E179" s="5">
        <v>59401351</v>
      </c>
      <c r="F179" s="5">
        <v>58858231</v>
      </c>
      <c r="G179" s="7">
        <v>10837.1</v>
      </c>
      <c r="H179" s="5">
        <v>547338086</v>
      </c>
      <c r="I179" s="7">
        <v>10.9</v>
      </c>
      <c r="J179" s="33" t="s">
        <v>2094</v>
      </c>
      <c r="K179" s="33" t="s">
        <v>2094</v>
      </c>
      <c r="L179" s="34"/>
      <c r="M179" s="34"/>
      <c r="N179" s="34"/>
      <c r="O179" s="34"/>
      <c r="P179" s="24" t="s">
        <v>2094</v>
      </c>
      <c r="Q179" s="24" t="s">
        <v>2094</v>
      </c>
      <c r="R179" s="30" t="s">
        <v>2094</v>
      </c>
    </row>
    <row r="180" spans="1:18" ht="42" customHeight="1">
      <c r="A180" s="1"/>
      <c r="B180" s="3" t="s">
        <v>2382</v>
      </c>
      <c r="C180" s="4" t="s">
        <v>2094</v>
      </c>
      <c r="D180" s="5"/>
      <c r="E180" s="5"/>
      <c r="F180" s="5"/>
      <c r="G180" s="6" t="s">
        <v>2094</v>
      </c>
      <c r="H180" s="5"/>
      <c r="I180" s="6" t="s">
        <v>2094</v>
      </c>
      <c r="J180" s="33" t="s">
        <v>2383</v>
      </c>
      <c r="K180" s="33" t="s">
        <v>2206</v>
      </c>
      <c r="L180" s="34">
        <v>2</v>
      </c>
      <c r="M180" s="34">
        <v>2</v>
      </c>
      <c r="N180" s="34">
        <v>0</v>
      </c>
      <c r="O180" s="34">
        <v>0</v>
      </c>
      <c r="P180" s="25">
        <f>+O180/L180*100</f>
        <v>0</v>
      </c>
      <c r="Q180" s="25">
        <f>-100+(O180/M180*100)</f>
        <v>-100</v>
      </c>
      <c r="R180" s="30" t="s">
        <v>235</v>
      </c>
    </row>
    <row r="181" spans="1:18" ht="28.5">
      <c r="A181" s="1"/>
      <c r="B181" s="1"/>
      <c r="C181" s="4" t="s">
        <v>2094</v>
      </c>
      <c r="D181" s="5"/>
      <c r="E181" s="5"/>
      <c r="F181" s="5"/>
      <c r="G181" s="6" t="s">
        <v>2094</v>
      </c>
      <c r="H181" s="5"/>
      <c r="I181" s="6" t="s">
        <v>2094</v>
      </c>
      <c r="J181" s="33" t="s">
        <v>2384</v>
      </c>
      <c r="K181" s="33" t="s">
        <v>2385</v>
      </c>
      <c r="L181" s="34">
        <v>22</v>
      </c>
      <c r="M181" s="34">
        <v>0</v>
      </c>
      <c r="N181" s="34">
        <v>0</v>
      </c>
      <c r="O181" s="34">
        <v>0</v>
      </c>
      <c r="P181" s="24" t="s">
        <v>2103</v>
      </c>
      <c r="Q181" s="25">
        <v>0</v>
      </c>
      <c r="R181" s="30" t="s">
        <v>2094</v>
      </c>
    </row>
    <row r="182" spans="1:18" ht="28.5">
      <c r="A182" s="1"/>
      <c r="B182" s="1"/>
      <c r="C182" s="4" t="s">
        <v>2094</v>
      </c>
      <c r="D182" s="5"/>
      <c r="E182" s="5"/>
      <c r="F182" s="5"/>
      <c r="G182" s="6" t="s">
        <v>2094</v>
      </c>
      <c r="H182" s="5"/>
      <c r="I182" s="6" t="s">
        <v>2094</v>
      </c>
      <c r="J182" s="33" t="s">
        <v>2386</v>
      </c>
      <c r="K182" s="33" t="s">
        <v>2385</v>
      </c>
      <c r="L182" s="34">
        <v>10</v>
      </c>
      <c r="M182" s="34">
        <v>0</v>
      </c>
      <c r="N182" s="34">
        <v>0</v>
      </c>
      <c r="O182" s="34">
        <v>0</v>
      </c>
      <c r="P182" s="24" t="s">
        <v>2103</v>
      </c>
      <c r="Q182" s="25">
        <v>0</v>
      </c>
      <c r="R182" s="30" t="s">
        <v>2094</v>
      </c>
    </row>
    <row r="183" spans="1:18" s="16" customFormat="1" ht="45">
      <c r="A183" s="13"/>
      <c r="B183" s="12" t="s">
        <v>2387</v>
      </c>
      <c r="C183" s="9" t="s">
        <v>2094</v>
      </c>
      <c r="D183" s="14">
        <f>SUM(D100:D182)</f>
        <v>95990054</v>
      </c>
      <c r="E183" s="14">
        <f>SUM(E100:E182)</f>
        <v>232602173</v>
      </c>
      <c r="F183" s="14">
        <f>+E183-D183</f>
        <v>136612119</v>
      </c>
      <c r="G183" s="15" t="s">
        <v>2094</v>
      </c>
      <c r="H183" s="14">
        <f>SUM(H100:H182)</f>
        <v>2304657299</v>
      </c>
      <c r="I183" s="15" t="s">
        <v>2094</v>
      </c>
      <c r="J183" s="35" t="s">
        <v>2094</v>
      </c>
      <c r="K183" s="35" t="s">
        <v>2094</v>
      </c>
      <c r="L183" s="36"/>
      <c r="M183" s="36"/>
      <c r="N183" s="36"/>
      <c r="O183" s="36"/>
      <c r="P183" s="37" t="s">
        <v>2094</v>
      </c>
      <c r="Q183" s="37" t="s">
        <v>2094</v>
      </c>
      <c r="R183" s="38" t="s">
        <v>2094</v>
      </c>
    </row>
    <row r="184" spans="1:18">
      <c r="A184" s="1"/>
      <c r="B184" s="11" t="s">
        <v>2388</v>
      </c>
      <c r="C184" s="10" t="s">
        <v>2094</v>
      </c>
      <c r="D184" s="10"/>
      <c r="E184" s="10"/>
      <c r="F184" s="10"/>
      <c r="G184" s="10" t="s">
        <v>2094</v>
      </c>
      <c r="H184" s="10"/>
      <c r="I184" s="10" t="s">
        <v>2094</v>
      </c>
      <c r="J184" s="39" t="s">
        <v>2094</v>
      </c>
      <c r="K184" s="39" t="s">
        <v>2094</v>
      </c>
      <c r="L184" s="39"/>
      <c r="M184" s="39"/>
      <c r="N184" s="39"/>
      <c r="O184" s="39"/>
      <c r="P184" s="39" t="s">
        <v>2094</v>
      </c>
      <c r="Q184" s="39" t="s">
        <v>2094</v>
      </c>
      <c r="R184" s="39" t="s">
        <v>2094</v>
      </c>
    </row>
    <row r="185" spans="1:18" ht="30">
      <c r="A185" s="1"/>
      <c r="B185" s="12" t="s">
        <v>2389</v>
      </c>
      <c r="C185" s="4" t="s">
        <v>2094</v>
      </c>
      <c r="D185" s="5"/>
      <c r="E185" s="5"/>
      <c r="F185" s="5"/>
      <c r="G185" s="6" t="s">
        <v>2094</v>
      </c>
      <c r="H185" s="5"/>
      <c r="I185" s="6" t="s">
        <v>2094</v>
      </c>
      <c r="J185" s="33" t="s">
        <v>2094</v>
      </c>
      <c r="K185" s="33" t="s">
        <v>2094</v>
      </c>
      <c r="L185" s="34"/>
      <c r="M185" s="34"/>
      <c r="N185" s="34"/>
      <c r="O185" s="34"/>
      <c r="P185" s="24" t="s">
        <v>2094</v>
      </c>
      <c r="Q185" s="24" t="s">
        <v>2094</v>
      </c>
      <c r="R185" s="30" t="s">
        <v>2094</v>
      </c>
    </row>
    <row r="186" spans="1:18" ht="28.5">
      <c r="A186" s="1"/>
      <c r="B186" s="3" t="s">
        <v>2390</v>
      </c>
      <c r="C186" s="4" t="s">
        <v>2391</v>
      </c>
      <c r="D186" s="5">
        <v>202775778</v>
      </c>
      <c r="E186" s="5">
        <v>386042520</v>
      </c>
      <c r="F186" s="5">
        <v>183266742</v>
      </c>
      <c r="G186" s="7">
        <v>90.4</v>
      </c>
      <c r="H186" s="5">
        <v>1993353972</v>
      </c>
      <c r="I186" s="7">
        <v>19.399999999999999</v>
      </c>
      <c r="J186" s="33" t="s">
        <v>2094</v>
      </c>
      <c r="K186" s="33" t="s">
        <v>2094</v>
      </c>
      <c r="L186" s="34"/>
      <c r="M186" s="34"/>
      <c r="N186" s="34"/>
      <c r="O186" s="34"/>
      <c r="P186" s="24" t="s">
        <v>2094</v>
      </c>
      <c r="Q186" s="24" t="s">
        <v>2094</v>
      </c>
      <c r="R186" s="30" t="s">
        <v>2094</v>
      </c>
    </row>
    <row r="187" spans="1:18" ht="28.5">
      <c r="A187" s="1"/>
      <c r="B187" s="3" t="s">
        <v>2392</v>
      </c>
      <c r="C187" s="4" t="s">
        <v>2094</v>
      </c>
      <c r="D187" s="5"/>
      <c r="E187" s="5"/>
      <c r="F187" s="5"/>
      <c r="G187" s="6" t="s">
        <v>2094</v>
      </c>
      <c r="H187" s="5"/>
      <c r="I187" s="6" t="s">
        <v>2094</v>
      </c>
      <c r="J187" s="33" t="s">
        <v>2393</v>
      </c>
      <c r="K187" s="33" t="s">
        <v>2394</v>
      </c>
      <c r="L187" s="34">
        <v>13104000</v>
      </c>
      <c r="M187" s="34">
        <v>3276000</v>
      </c>
      <c r="N187" s="34">
        <v>2674370</v>
      </c>
      <c r="O187" s="34">
        <v>0</v>
      </c>
      <c r="P187" s="25">
        <f>+O187/L187*100</f>
        <v>0</v>
      </c>
      <c r="Q187" s="25">
        <f>-100+(O187/M187*100)</f>
        <v>-100</v>
      </c>
      <c r="R187" s="30" t="s">
        <v>2094</v>
      </c>
    </row>
    <row r="188" spans="1:18" ht="28.5">
      <c r="A188" s="1"/>
      <c r="B188" s="1"/>
      <c r="C188" s="4" t="s">
        <v>2094</v>
      </c>
      <c r="D188" s="5"/>
      <c r="E188" s="5"/>
      <c r="F188" s="5"/>
      <c r="G188" s="6" t="s">
        <v>2094</v>
      </c>
      <c r="H188" s="5"/>
      <c r="I188" s="6" t="s">
        <v>2094</v>
      </c>
      <c r="J188" s="33" t="s">
        <v>2395</v>
      </c>
      <c r="K188" s="33" t="s">
        <v>2112</v>
      </c>
      <c r="L188" s="34">
        <v>9</v>
      </c>
      <c r="M188" s="34">
        <v>2</v>
      </c>
      <c r="N188" s="34">
        <v>1</v>
      </c>
      <c r="O188" s="34">
        <v>0</v>
      </c>
      <c r="P188" s="25">
        <f>+O188/L188*100</f>
        <v>0</v>
      </c>
      <c r="Q188" s="25">
        <f>-100+(O188/M188*100)</f>
        <v>-100</v>
      </c>
      <c r="R188" s="30" t="s">
        <v>2094</v>
      </c>
    </row>
    <row r="189" spans="1:18" ht="28.5">
      <c r="A189" s="1"/>
      <c r="B189" s="1"/>
      <c r="C189" s="4" t="s">
        <v>2094</v>
      </c>
      <c r="D189" s="5"/>
      <c r="E189" s="5"/>
      <c r="F189" s="5"/>
      <c r="G189" s="6" t="s">
        <v>2094</v>
      </c>
      <c r="H189" s="5"/>
      <c r="I189" s="6" t="s">
        <v>2094</v>
      </c>
      <c r="J189" s="33" t="s">
        <v>2396</v>
      </c>
      <c r="K189" s="33" t="s">
        <v>2234</v>
      </c>
      <c r="L189" s="34">
        <v>7</v>
      </c>
      <c r="M189" s="34">
        <v>1</v>
      </c>
      <c r="N189" s="34">
        <v>1</v>
      </c>
      <c r="O189" s="34">
        <v>0</v>
      </c>
      <c r="P189" s="25">
        <f>+O189/L189*100</f>
        <v>0</v>
      </c>
      <c r="Q189" s="25">
        <f>-100+(O189/M189*100)</f>
        <v>-100</v>
      </c>
      <c r="R189" s="30" t="s">
        <v>2094</v>
      </c>
    </row>
    <row r="190" spans="1:18">
      <c r="A190" s="1"/>
      <c r="B190" s="1"/>
      <c r="C190" s="4" t="s">
        <v>2094</v>
      </c>
      <c r="D190" s="5"/>
      <c r="E190" s="5"/>
      <c r="F190" s="5"/>
      <c r="G190" s="6" t="s">
        <v>2094</v>
      </c>
      <c r="H190" s="5"/>
      <c r="I190" s="6" t="s">
        <v>2094</v>
      </c>
      <c r="J190" s="33" t="s">
        <v>2397</v>
      </c>
      <c r="K190" s="33" t="s">
        <v>2394</v>
      </c>
      <c r="L190" s="34">
        <v>1045800</v>
      </c>
      <c r="M190" s="34">
        <v>261450</v>
      </c>
      <c r="N190" s="34">
        <v>248565</v>
      </c>
      <c r="O190" s="34">
        <v>0</v>
      </c>
      <c r="P190" s="25">
        <f>+O190/L190*100</f>
        <v>0</v>
      </c>
      <c r="Q190" s="25">
        <f>-100+(O190/M190*100)</f>
        <v>-100</v>
      </c>
      <c r="R190" s="30" t="s">
        <v>2094</v>
      </c>
    </row>
    <row r="191" spans="1:18" ht="30">
      <c r="A191" s="1"/>
      <c r="B191" s="12" t="s">
        <v>2398</v>
      </c>
      <c r="C191" s="4" t="s">
        <v>2094</v>
      </c>
      <c r="D191" s="5"/>
      <c r="E191" s="5"/>
      <c r="F191" s="5"/>
      <c r="G191" s="6" t="s">
        <v>2094</v>
      </c>
      <c r="H191" s="5"/>
      <c r="I191" s="6" t="s">
        <v>2094</v>
      </c>
      <c r="J191" s="33" t="s">
        <v>2094</v>
      </c>
      <c r="K191" s="33" t="s">
        <v>2094</v>
      </c>
      <c r="L191" s="34"/>
      <c r="M191" s="34"/>
      <c r="N191" s="34"/>
      <c r="O191" s="34"/>
      <c r="P191" s="24" t="s">
        <v>2094</v>
      </c>
      <c r="Q191" s="24" t="s">
        <v>2094</v>
      </c>
      <c r="R191" s="30" t="s">
        <v>2094</v>
      </c>
    </row>
    <row r="192" spans="1:18" ht="42.75">
      <c r="A192" s="1"/>
      <c r="B192" s="3" t="s">
        <v>2399</v>
      </c>
      <c r="C192" s="4" t="s">
        <v>2391</v>
      </c>
      <c r="D192" s="5">
        <v>180892257</v>
      </c>
      <c r="E192" s="5">
        <v>258828019</v>
      </c>
      <c r="F192" s="5">
        <v>77935762</v>
      </c>
      <c r="G192" s="7">
        <v>43.1</v>
      </c>
      <c r="H192" s="5">
        <v>1218319829</v>
      </c>
      <c r="I192" s="7">
        <v>21.2</v>
      </c>
      <c r="J192" s="33" t="s">
        <v>2094</v>
      </c>
      <c r="K192" s="33" t="s">
        <v>2094</v>
      </c>
      <c r="L192" s="34"/>
      <c r="M192" s="34"/>
      <c r="N192" s="34"/>
      <c r="O192" s="34"/>
      <c r="P192" s="24" t="s">
        <v>2094</v>
      </c>
      <c r="Q192" s="24" t="s">
        <v>2094</v>
      </c>
      <c r="R192" s="30" t="s">
        <v>2094</v>
      </c>
    </row>
    <row r="193" spans="1:18" ht="57">
      <c r="A193" s="1"/>
      <c r="B193" s="3" t="s">
        <v>2400</v>
      </c>
      <c r="C193" s="4" t="s">
        <v>2094</v>
      </c>
      <c r="D193" s="5"/>
      <c r="E193" s="5"/>
      <c r="F193" s="5"/>
      <c r="G193" s="6" t="s">
        <v>2094</v>
      </c>
      <c r="H193" s="5"/>
      <c r="I193" s="6" t="s">
        <v>2094</v>
      </c>
      <c r="J193" s="33" t="s">
        <v>2401</v>
      </c>
      <c r="K193" s="33" t="s">
        <v>2184</v>
      </c>
      <c r="L193" s="34">
        <v>59396602</v>
      </c>
      <c r="M193" s="34">
        <v>17438695</v>
      </c>
      <c r="N193" s="34">
        <v>16146940</v>
      </c>
      <c r="O193" s="34">
        <v>17960132</v>
      </c>
      <c r="P193" s="25">
        <f t="shared" ref="P193:P205" si="13">+O193/L193*100</f>
        <v>30.237642213943484</v>
      </c>
      <c r="Q193" s="25">
        <f t="shared" ref="Q193:Q205" si="14">-100+(O193/M193*100)</f>
        <v>2.9901147993011961</v>
      </c>
      <c r="R193" s="30" t="s">
        <v>3198</v>
      </c>
    </row>
    <row r="194" spans="1:18" ht="28.5">
      <c r="A194" s="1"/>
      <c r="B194" s="1"/>
      <c r="C194" s="4" t="s">
        <v>2094</v>
      </c>
      <c r="D194" s="5"/>
      <c r="E194" s="5"/>
      <c r="F194" s="5"/>
      <c r="G194" s="6" t="s">
        <v>2094</v>
      </c>
      <c r="H194" s="5"/>
      <c r="I194" s="6" t="s">
        <v>2094</v>
      </c>
      <c r="J194" s="33" t="s">
        <v>2233</v>
      </c>
      <c r="K194" s="33" t="s">
        <v>2402</v>
      </c>
      <c r="L194" s="34">
        <v>3000</v>
      </c>
      <c r="M194" s="34">
        <v>300</v>
      </c>
      <c r="N194" s="34" t="s">
        <v>216</v>
      </c>
      <c r="O194" s="34">
        <v>315</v>
      </c>
      <c r="P194" s="25">
        <f t="shared" si="13"/>
        <v>10.5</v>
      </c>
      <c r="Q194" s="25">
        <f t="shared" si="14"/>
        <v>5</v>
      </c>
      <c r="R194" s="30" t="s">
        <v>236</v>
      </c>
    </row>
    <row r="195" spans="1:18" ht="28.5">
      <c r="A195" s="1"/>
      <c r="B195" s="1"/>
      <c r="C195" s="4" t="s">
        <v>2094</v>
      </c>
      <c r="D195" s="5"/>
      <c r="E195" s="5"/>
      <c r="F195" s="5"/>
      <c r="G195" s="6" t="s">
        <v>2094</v>
      </c>
      <c r="H195" s="5"/>
      <c r="I195" s="6" t="s">
        <v>2094</v>
      </c>
      <c r="J195" s="33" t="s">
        <v>2233</v>
      </c>
      <c r="K195" s="33" t="s">
        <v>2403</v>
      </c>
      <c r="L195" s="34">
        <v>300</v>
      </c>
      <c r="M195" s="34">
        <v>20</v>
      </c>
      <c r="N195" s="34" t="s">
        <v>216</v>
      </c>
      <c r="O195" s="34">
        <v>21</v>
      </c>
      <c r="P195" s="25">
        <f t="shared" si="13"/>
        <v>7.0000000000000009</v>
      </c>
      <c r="Q195" s="25">
        <f t="shared" si="14"/>
        <v>5</v>
      </c>
      <c r="R195" s="30" t="s">
        <v>236</v>
      </c>
    </row>
    <row r="196" spans="1:18" ht="57">
      <c r="A196" s="1"/>
      <c r="B196" s="1"/>
      <c r="C196" s="4" t="s">
        <v>2094</v>
      </c>
      <c r="D196" s="5"/>
      <c r="E196" s="5"/>
      <c r="F196" s="5"/>
      <c r="G196" s="6" t="s">
        <v>2094</v>
      </c>
      <c r="H196" s="5"/>
      <c r="I196" s="6" t="s">
        <v>2094</v>
      </c>
      <c r="J196" s="33" t="s">
        <v>2404</v>
      </c>
      <c r="K196" s="33" t="s">
        <v>2217</v>
      </c>
      <c r="L196" s="34">
        <v>41979</v>
      </c>
      <c r="M196" s="34">
        <v>9681</v>
      </c>
      <c r="N196" s="34">
        <v>9220</v>
      </c>
      <c r="O196" s="34">
        <v>7826</v>
      </c>
      <c r="P196" s="25">
        <f t="shared" si="13"/>
        <v>18.642654660663666</v>
      </c>
      <c r="Q196" s="25">
        <f t="shared" si="14"/>
        <v>-19.161243673174255</v>
      </c>
      <c r="R196" s="30" t="s">
        <v>237</v>
      </c>
    </row>
    <row r="197" spans="1:18" ht="28.5">
      <c r="A197" s="1"/>
      <c r="B197" s="1"/>
      <c r="C197" s="4" t="s">
        <v>2094</v>
      </c>
      <c r="D197" s="5"/>
      <c r="E197" s="5"/>
      <c r="F197" s="5"/>
      <c r="G197" s="6" t="s">
        <v>2094</v>
      </c>
      <c r="H197" s="5"/>
      <c r="I197" s="6" t="s">
        <v>2094</v>
      </c>
      <c r="J197" s="33" t="s">
        <v>2405</v>
      </c>
      <c r="K197" s="33" t="s">
        <v>2349</v>
      </c>
      <c r="L197" s="34">
        <v>72994</v>
      </c>
      <c r="M197" s="34">
        <v>19131</v>
      </c>
      <c r="N197" s="34">
        <v>19936</v>
      </c>
      <c r="O197" s="34">
        <v>14008</v>
      </c>
      <c r="P197" s="25">
        <f t="shared" si="13"/>
        <v>19.190618406992353</v>
      </c>
      <c r="Q197" s="25">
        <f t="shared" si="14"/>
        <v>-26.778526998065971</v>
      </c>
      <c r="R197" s="30" t="s">
        <v>3199</v>
      </c>
    </row>
    <row r="198" spans="1:18" ht="71.25">
      <c r="A198" s="1"/>
      <c r="B198" s="1"/>
      <c r="C198" s="4" t="s">
        <v>2094</v>
      </c>
      <c r="D198" s="5"/>
      <c r="E198" s="5"/>
      <c r="F198" s="5"/>
      <c r="G198" s="6" t="s">
        <v>2094</v>
      </c>
      <c r="H198" s="5"/>
      <c r="I198" s="6" t="s">
        <v>2094</v>
      </c>
      <c r="J198" s="33" t="s">
        <v>2406</v>
      </c>
      <c r="K198" s="33" t="s">
        <v>2349</v>
      </c>
      <c r="L198" s="34">
        <v>37200</v>
      </c>
      <c r="M198" s="34">
        <v>9225</v>
      </c>
      <c r="N198" s="34">
        <v>10934</v>
      </c>
      <c r="O198" s="34">
        <v>12457</v>
      </c>
      <c r="P198" s="25">
        <f t="shared" si="13"/>
        <v>33.486559139784944</v>
      </c>
      <c r="Q198" s="25">
        <f t="shared" si="14"/>
        <v>35.035230352303529</v>
      </c>
      <c r="R198" s="30" t="s">
        <v>3200</v>
      </c>
    </row>
    <row r="199" spans="1:18" ht="85.5">
      <c r="A199" s="1"/>
      <c r="B199" s="1"/>
      <c r="C199" s="4" t="s">
        <v>2094</v>
      </c>
      <c r="D199" s="5"/>
      <c r="E199" s="5"/>
      <c r="F199" s="5"/>
      <c r="G199" s="6" t="s">
        <v>2094</v>
      </c>
      <c r="H199" s="5"/>
      <c r="I199" s="6" t="s">
        <v>2094</v>
      </c>
      <c r="J199" s="33" t="s">
        <v>2407</v>
      </c>
      <c r="K199" s="33" t="s">
        <v>2349</v>
      </c>
      <c r="L199" s="34">
        <v>16000</v>
      </c>
      <c r="M199" s="34">
        <v>4318</v>
      </c>
      <c r="N199" s="34">
        <v>4643</v>
      </c>
      <c r="O199" s="34">
        <v>4124</v>
      </c>
      <c r="P199" s="25">
        <f t="shared" si="13"/>
        <v>25.774999999999999</v>
      </c>
      <c r="Q199" s="25">
        <f t="shared" si="14"/>
        <v>-4.4928207503473772</v>
      </c>
      <c r="R199" s="30" t="s">
        <v>3201</v>
      </c>
    </row>
    <row r="200" spans="1:18" ht="85.5">
      <c r="A200" s="1"/>
      <c r="B200" s="1"/>
      <c r="C200" s="4" t="s">
        <v>2094</v>
      </c>
      <c r="D200" s="5"/>
      <c r="E200" s="5"/>
      <c r="F200" s="5"/>
      <c r="G200" s="6" t="s">
        <v>2094</v>
      </c>
      <c r="H200" s="5"/>
      <c r="I200" s="6" t="s">
        <v>2094</v>
      </c>
      <c r="J200" s="33" t="s">
        <v>2408</v>
      </c>
      <c r="K200" s="33" t="s">
        <v>2349</v>
      </c>
      <c r="L200" s="34">
        <v>180000</v>
      </c>
      <c r="M200" s="34">
        <v>42748</v>
      </c>
      <c r="N200" s="34">
        <v>44311</v>
      </c>
      <c r="O200" s="34">
        <v>38467</v>
      </c>
      <c r="P200" s="25">
        <f t="shared" si="13"/>
        <v>21.370555555555555</v>
      </c>
      <c r="Q200" s="25">
        <f t="shared" si="14"/>
        <v>-10.014503602507716</v>
      </c>
      <c r="R200" s="30" t="s">
        <v>3201</v>
      </c>
    </row>
    <row r="201" spans="1:18" ht="57">
      <c r="A201" s="1"/>
      <c r="B201" s="1"/>
      <c r="C201" s="4" t="s">
        <v>2094</v>
      </c>
      <c r="D201" s="5"/>
      <c r="E201" s="5"/>
      <c r="F201" s="5"/>
      <c r="G201" s="6" t="s">
        <v>2094</v>
      </c>
      <c r="H201" s="5"/>
      <c r="I201" s="6" t="s">
        <v>2094</v>
      </c>
      <c r="J201" s="33" t="s">
        <v>2410</v>
      </c>
      <c r="K201" s="33" t="s">
        <v>2411</v>
      </c>
      <c r="L201" s="34">
        <v>1300</v>
      </c>
      <c r="M201" s="34">
        <v>200</v>
      </c>
      <c r="N201" s="34">
        <v>159</v>
      </c>
      <c r="O201" s="34">
        <v>280</v>
      </c>
      <c r="P201" s="25">
        <f t="shared" si="13"/>
        <v>21.53846153846154</v>
      </c>
      <c r="Q201" s="25">
        <f t="shared" si="14"/>
        <v>40</v>
      </c>
      <c r="R201" s="30" t="s">
        <v>3202</v>
      </c>
    </row>
    <row r="202" spans="1:18" ht="57">
      <c r="A202" s="1"/>
      <c r="B202" s="1"/>
      <c r="C202" s="4" t="s">
        <v>2094</v>
      </c>
      <c r="D202" s="5"/>
      <c r="E202" s="5"/>
      <c r="F202" s="5"/>
      <c r="G202" s="6" t="s">
        <v>2094</v>
      </c>
      <c r="H202" s="5"/>
      <c r="I202" s="6" t="s">
        <v>2094</v>
      </c>
      <c r="J202" s="33" t="s">
        <v>2410</v>
      </c>
      <c r="K202" s="33" t="s">
        <v>2412</v>
      </c>
      <c r="L202" s="34">
        <v>9000</v>
      </c>
      <c r="M202" s="34">
        <v>2000</v>
      </c>
      <c r="N202" s="34">
        <v>2001</v>
      </c>
      <c r="O202" s="34">
        <v>1901</v>
      </c>
      <c r="P202" s="25">
        <f t="shared" si="13"/>
        <v>21.122222222222224</v>
      </c>
      <c r="Q202" s="25">
        <f t="shared" si="14"/>
        <v>-4.9500000000000028</v>
      </c>
      <c r="R202" s="30" t="s">
        <v>3203</v>
      </c>
    </row>
    <row r="203" spans="1:18" ht="57">
      <c r="A203" s="1"/>
      <c r="B203" s="1"/>
      <c r="C203" s="4" t="s">
        <v>2094</v>
      </c>
      <c r="D203" s="5"/>
      <c r="E203" s="5"/>
      <c r="F203" s="5"/>
      <c r="G203" s="6" t="s">
        <v>2094</v>
      </c>
      <c r="H203" s="5"/>
      <c r="I203" s="6" t="s">
        <v>2094</v>
      </c>
      <c r="J203" s="33" t="s">
        <v>2413</v>
      </c>
      <c r="K203" s="33" t="s">
        <v>2414</v>
      </c>
      <c r="L203" s="34">
        <v>530</v>
      </c>
      <c r="M203" s="34">
        <v>100</v>
      </c>
      <c r="N203" s="34">
        <v>136</v>
      </c>
      <c r="O203" s="34">
        <v>130</v>
      </c>
      <c r="P203" s="25">
        <f t="shared" si="13"/>
        <v>24.528301886792452</v>
      </c>
      <c r="Q203" s="25">
        <f t="shared" si="14"/>
        <v>30</v>
      </c>
      <c r="R203" s="30" t="s">
        <v>3202</v>
      </c>
    </row>
    <row r="204" spans="1:18" ht="42.75">
      <c r="A204" s="1"/>
      <c r="B204" s="1"/>
      <c r="C204" s="4" t="s">
        <v>2094</v>
      </c>
      <c r="D204" s="5"/>
      <c r="E204" s="5"/>
      <c r="F204" s="5"/>
      <c r="G204" s="6" t="s">
        <v>2094</v>
      </c>
      <c r="H204" s="5"/>
      <c r="I204" s="6" t="s">
        <v>2094</v>
      </c>
      <c r="J204" s="33" t="s">
        <v>2415</v>
      </c>
      <c r="K204" s="33" t="s">
        <v>2416</v>
      </c>
      <c r="L204" s="34">
        <v>330</v>
      </c>
      <c r="M204" s="34">
        <v>80</v>
      </c>
      <c r="N204" s="34">
        <v>89</v>
      </c>
      <c r="O204" s="34">
        <v>48</v>
      </c>
      <c r="P204" s="25">
        <f t="shared" si="13"/>
        <v>14.545454545454545</v>
      </c>
      <c r="Q204" s="25">
        <f t="shared" si="14"/>
        <v>-40</v>
      </c>
      <c r="R204" s="30" t="s">
        <v>238</v>
      </c>
    </row>
    <row r="205" spans="1:18" ht="57">
      <c r="A205" s="1"/>
      <c r="B205" s="1"/>
      <c r="C205" s="4" t="s">
        <v>2094</v>
      </c>
      <c r="D205" s="5"/>
      <c r="E205" s="5"/>
      <c r="F205" s="5"/>
      <c r="G205" s="6" t="s">
        <v>2094</v>
      </c>
      <c r="H205" s="5"/>
      <c r="I205" s="6" t="s">
        <v>2094</v>
      </c>
      <c r="J205" s="33" t="s">
        <v>2409</v>
      </c>
      <c r="K205" s="33" t="s">
        <v>2417</v>
      </c>
      <c r="L205" s="34">
        <v>520000</v>
      </c>
      <c r="M205" s="34">
        <v>109000</v>
      </c>
      <c r="N205" s="34">
        <v>115782</v>
      </c>
      <c r="O205" s="34">
        <v>159110</v>
      </c>
      <c r="P205" s="25">
        <f t="shared" si="13"/>
        <v>30.598076923076924</v>
      </c>
      <c r="Q205" s="25">
        <f t="shared" si="14"/>
        <v>45.972477064220186</v>
      </c>
      <c r="R205" s="30" t="s">
        <v>239</v>
      </c>
    </row>
    <row r="206" spans="1:18" ht="30">
      <c r="A206" s="1"/>
      <c r="B206" s="12" t="s">
        <v>2418</v>
      </c>
      <c r="C206" s="4" t="s">
        <v>2094</v>
      </c>
      <c r="D206" s="5"/>
      <c r="E206" s="5"/>
      <c r="F206" s="5"/>
      <c r="G206" s="6" t="s">
        <v>2094</v>
      </c>
      <c r="H206" s="5"/>
      <c r="I206" s="6" t="s">
        <v>2094</v>
      </c>
      <c r="J206" s="33" t="s">
        <v>2094</v>
      </c>
      <c r="K206" s="33" t="s">
        <v>2094</v>
      </c>
      <c r="L206" s="34"/>
      <c r="M206" s="34"/>
      <c r="N206" s="34"/>
      <c r="O206" s="34"/>
      <c r="P206" s="24" t="s">
        <v>2094</v>
      </c>
      <c r="Q206" s="24" t="s">
        <v>2094</v>
      </c>
      <c r="R206" s="30" t="s">
        <v>2094</v>
      </c>
    </row>
    <row r="207" spans="1:18">
      <c r="A207" s="1"/>
      <c r="B207" s="3" t="s">
        <v>2419</v>
      </c>
      <c r="C207" s="4" t="s">
        <v>2420</v>
      </c>
      <c r="D207" s="5">
        <v>66989051</v>
      </c>
      <c r="E207" s="5">
        <v>88846018</v>
      </c>
      <c r="F207" s="5">
        <v>21856967</v>
      </c>
      <c r="G207" s="7">
        <v>32.6</v>
      </c>
      <c r="H207" s="5">
        <v>402498000</v>
      </c>
      <c r="I207" s="7">
        <v>22.1</v>
      </c>
      <c r="J207" s="33" t="s">
        <v>2094</v>
      </c>
      <c r="K207" s="33" t="s">
        <v>2094</v>
      </c>
      <c r="L207" s="34"/>
      <c r="M207" s="34"/>
      <c r="N207" s="34"/>
      <c r="O207" s="34"/>
      <c r="P207" s="24" t="s">
        <v>2094</v>
      </c>
      <c r="Q207" s="24" t="s">
        <v>2094</v>
      </c>
      <c r="R207" s="30" t="s">
        <v>2094</v>
      </c>
    </row>
    <row r="208" spans="1:18" ht="42.75">
      <c r="A208" s="1"/>
      <c r="B208" s="3" t="s">
        <v>2421</v>
      </c>
      <c r="C208" s="4" t="s">
        <v>2094</v>
      </c>
      <c r="D208" s="5"/>
      <c r="E208" s="5"/>
      <c r="F208" s="5"/>
      <c r="G208" s="6" t="s">
        <v>2094</v>
      </c>
      <c r="H208" s="5"/>
      <c r="I208" s="6" t="s">
        <v>2094</v>
      </c>
      <c r="J208" s="33" t="s">
        <v>2422</v>
      </c>
      <c r="K208" s="33" t="s">
        <v>2112</v>
      </c>
      <c r="L208" s="34">
        <v>10</v>
      </c>
      <c r="M208" s="34">
        <v>4</v>
      </c>
      <c r="N208" s="34">
        <v>4</v>
      </c>
      <c r="O208" s="34">
        <v>4</v>
      </c>
      <c r="P208" s="25">
        <f t="shared" ref="P208:P220" si="15">+O208/L208*100</f>
        <v>40</v>
      </c>
      <c r="Q208" s="25">
        <f t="shared" ref="Q208:Q220" si="16">-100+(O208/M208*100)</f>
        <v>0</v>
      </c>
      <c r="R208" s="30" t="s">
        <v>2094</v>
      </c>
    </row>
    <row r="209" spans="1:18" ht="42.75">
      <c r="A209" s="1"/>
      <c r="B209" s="1"/>
      <c r="C209" s="4" t="s">
        <v>2094</v>
      </c>
      <c r="D209" s="5"/>
      <c r="E209" s="5"/>
      <c r="F209" s="5"/>
      <c r="G209" s="6" t="s">
        <v>2094</v>
      </c>
      <c r="H209" s="5"/>
      <c r="I209" s="6" t="s">
        <v>2094</v>
      </c>
      <c r="J209" s="33" t="s">
        <v>2422</v>
      </c>
      <c r="K209" s="33" t="s">
        <v>2423</v>
      </c>
      <c r="L209" s="34">
        <v>86</v>
      </c>
      <c r="M209" s="34">
        <v>30</v>
      </c>
      <c r="N209" s="34">
        <v>12</v>
      </c>
      <c r="O209" s="34">
        <v>30</v>
      </c>
      <c r="P209" s="25">
        <f t="shared" si="15"/>
        <v>34.883720930232556</v>
      </c>
      <c r="Q209" s="25">
        <f t="shared" si="16"/>
        <v>0</v>
      </c>
      <c r="R209" s="30" t="s">
        <v>2094</v>
      </c>
    </row>
    <row r="210" spans="1:18" ht="57">
      <c r="A210" s="1"/>
      <c r="B210" s="1"/>
      <c r="C210" s="4" t="s">
        <v>2094</v>
      </c>
      <c r="D210" s="5"/>
      <c r="E210" s="5"/>
      <c r="F210" s="5"/>
      <c r="G210" s="6" t="s">
        <v>2094</v>
      </c>
      <c r="H210" s="5"/>
      <c r="I210" s="6" t="s">
        <v>2094</v>
      </c>
      <c r="J210" s="33" t="s">
        <v>2422</v>
      </c>
      <c r="K210" s="33" t="s">
        <v>2424</v>
      </c>
      <c r="L210" s="34">
        <v>55</v>
      </c>
      <c r="M210" s="34">
        <v>11</v>
      </c>
      <c r="N210" s="34">
        <v>7</v>
      </c>
      <c r="O210" s="34">
        <v>15</v>
      </c>
      <c r="P210" s="25">
        <f t="shared" si="15"/>
        <v>27.27272727272727</v>
      </c>
      <c r="Q210" s="25">
        <f t="shared" si="16"/>
        <v>36.363636363636346</v>
      </c>
      <c r="R210" s="30" t="s">
        <v>3204</v>
      </c>
    </row>
    <row r="211" spans="1:18" ht="28.5">
      <c r="A211" s="1"/>
      <c r="B211" s="1"/>
      <c r="C211" s="4" t="s">
        <v>2094</v>
      </c>
      <c r="D211" s="5"/>
      <c r="E211" s="5"/>
      <c r="F211" s="5"/>
      <c r="G211" s="6" t="s">
        <v>2094</v>
      </c>
      <c r="H211" s="5"/>
      <c r="I211" s="6" t="s">
        <v>2094</v>
      </c>
      <c r="J211" s="33" t="s">
        <v>2425</v>
      </c>
      <c r="K211" s="33" t="s">
        <v>2426</v>
      </c>
      <c r="L211" s="34">
        <v>120</v>
      </c>
      <c r="M211" s="34">
        <v>30</v>
      </c>
      <c r="N211" s="34">
        <v>20</v>
      </c>
      <c r="O211" s="34">
        <v>31</v>
      </c>
      <c r="P211" s="25">
        <f t="shared" si="15"/>
        <v>25.833333333333336</v>
      </c>
      <c r="Q211" s="25">
        <f t="shared" si="16"/>
        <v>3.3333333333333428</v>
      </c>
      <c r="R211" s="30" t="s">
        <v>3205</v>
      </c>
    </row>
    <row r="212" spans="1:18">
      <c r="A212" s="1"/>
      <c r="B212" s="1"/>
      <c r="C212" s="4" t="s">
        <v>2094</v>
      </c>
      <c r="D212" s="5"/>
      <c r="E212" s="5"/>
      <c r="F212" s="5"/>
      <c r="G212" s="6" t="s">
        <v>2094</v>
      </c>
      <c r="H212" s="5"/>
      <c r="I212" s="6" t="s">
        <v>2094</v>
      </c>
      <c r="J212" s="33" t="s">
        <v>2427</v>
      </c>
      <c r="K212" s="33" t="s">
        <v>2351</v>
      </c>
      <c r="L212" s="34">
        <v>50</v>
      </c>
      <c r="M212" s="34">
        <v>4</v>
      </c>
      <c r="N212" s="34">
        <v>10</v>
      </c>
      <c r="O212" s="34">
        <v>4</v>
      </c>
      <c r="P212" s="25">
        <f t="shared" si="15"/>
        <v>8</v>
      </c>
      <c r="Q212" s="25">
        <f t="shared" si="16"/>
        <v>0</v>
      </c>
      <c r="R212" s="30" t="s">
        <v>2094</v>
      </c>
    </row>
    <row r="213" spans="1:18" ht="28.5">
      <c r="A213" s="1"/>
      <c r="B213" s="1"/>
      <c r="C213" s="4" t="s">
        <v>2094</v>
      </c>
      <c r="D213" s="5"/>
      <c r="E213" s="5"/>
      <c r="F213" s="5"/>
      <c r="G213" s="6" t="s">
        <v>2094</v>
      </c>
      <c r="H213" s="5"/>
      <c r="I213" s="6" t="s">
        <v>2094</v>
      </c>
      <c r="J213" s="33" t="s">
        <v>2427</v>
      </c>
      <c r="K213" s="33" t="s">
        <v>2157</v>
      </c>
      <c r="L213" s="34">
        <v>6250</v>
      </c>
      <c r="M213" s="34">
        <v>475</v>
      </c>
      <c r="N213" s="34">
        <v>1438</v>
      </c>
      <c r="O213" s="34">
        <v>484</v>
      </c>
      <c r="P213" s="25">
        <f t="shared" si="15"/>
        <v>7.7439999999999998</v>
      </c>
      <c r="Q213" s="25">
        <f t="shared" si="16"/>
        <v>1.8947368421052602</v>
      </c>
      <c r="R213" s="30" t="s">
        <v>2953</v>
      </c>
    </row>
    <row r="214" spans="1:18" ht="42.75">
      <c r="A214" s="1"/>
      <c r="B214" s="1"/>
      <c r="C214" s="4" t="s">
        <v>2094</v>
      </c>
      <c r="D214" s="5"/>
      <c r="E214" s="5"/>
      <c r="F214" s="5"/>
      <c r="G214" s="6" t="s">
        <v>2094</v>
      </c>
      <c r="H214" s="5"/>
      <c r="I214" s="6" t="s">
        <v>2094</v>
      </c>
      <c r="J214" s="33" t="s">
        <v>2428</v>
      </c>
      <c r="K214" s="33" t="s">
        <v>2429</v>
      </c>
      <c r="L214" s="34">
        <v>40300</v>
      </c>
      <c r="M214" s="34">
        <v>12000</v>
      </c>
      <c r="N214" s="34">
        <v>9051</v>
      </c>
      <c r="O214" s="34">
        <v>5879</v>
      </c>
      <c r="P214" s="25">
        <f t="shared" si="15"/>
        <v>14.588089330024815</v>
      </c>
      <c r="Q214" s="25">
        <f t="shared" si="16"/>
        <v>-51.008333333333333</v>
      </c>
      <c r="R214" s="30" t="s">
        <v>3206</v>
      </c>
    </row>
    <row r="215" spans="1:18" ht="42.75">
      <c r="A215" s="1"/>
      <c r="B215" s="1"/>
      <c r="C215" s="4" t="s">
        <v>2094</v>
      </c>
      <c r="D215" s="5"/>
      <c r="E215" s="5"/>
      <c r="F215" s="5"/>
      <c r="G215" s="6" t="s">
        <v>2094</v>
      </c>
      <c r="H215" s="5"/>
      <c r="I215" s="6" t="s">
        <v>2094</v>
      </c>
      <c r="J215" s="33" t="s">
        <v>2428</v>
      </c>
      <c r="K215" s="33" t="s">
        <v>2358</v>
      </c>
      <c r="L215" s="34">
        <v>16800000</v>
      </c>
      <c r="M215" s="34">
        <v>4800000</v>
      </c>
      <c r="N215" s="34">
        <v>3490296</v>
      </c>
      <c r="O215" s="34">
        <v>4363368</v>
      </c>
      <c r="P215" s="25">
        <f t="shared" si="15"/>
        <v>25.972428571428573</v>
      </c>
      <c r="Q215" s="25">
        <f t="shared" si="16"/>
        <v>-9.0964999999999918</v>
      </c>
      <c r="R215" s="30" t="s">
        <v>3206</v>
      </c>
    </row>
    <row r="216" spans="1:18" ht="28.5">
      <c r="A216" s="1"/>
      <c r="B216" s="1"/>
      <c r="C216" s="4" t="s">
        <v>2094</v>
      </c>
      <c r="D216" s="5"/>
      <c r="E216" s="5"/>
      <c r="F216" s="5"/>
      <c r="G216" s="6" t="s">
        <v>2094</v>
      </c>
      <c r="H216" s="5"/>
      <c r="I216" s="6" t="s">
        <v>2094</v>
      </c>
      <c r="J216" s="33" t="s">
        <v>2430</v>
      </c>
      <c r="K216" s="33" t="s">
        <v>2431</v>
      </c>
      <c r="L216" s="34">
        <v>493000</v>
      </c>
      <c r="M216" s="34">
        <v>73000</v>
      </c>
      <c r="N216" s="34">
        <v>31200</v>
      </c>
      <c r="O216" s="34">
        <v>55577</v>
      </c>
      <c r="P216" s="25">
        <f t="shared" si="15"/>
        <v>11.273225152129818</v>
      </c>
      <c r="Q216" s="25">
        <f t="shared" si="16"/>
        <v>-23.867123287671234</v>
      </c>
      <c r="R216" s="30" t="s">
        <v>240</v>
      </c>
    </row>
    <row r="217" spans="1:18">
      <c r="A217" s="1"/>
      <c r="B217" s="1"/>
      <c r="C217" s="4" t="s">
        <v>2094</v>
      </c>
      <c r="D217" s="5"/>
      <c r="E217" s="5"/>
      <c r="F217" s="5"/>
      <c r="G217" s="6" t="s">
        <v>2094</v>
      </c>
      <c r="H217" s="5"/>
      <c r="I217" s="6" t="s">
        <v>2094</v>
      </c>
      <c r="J217" s="33" t="s">
        <v>2432</v>
      </c>
      <c r="K217" s="33" t="s">
        <v>2174</v>
      </c>
      <c r="L217" s="34">
        <v>3177588</v>
      </c>
      <c r="M217" s="34">
        <v>764066</v>
      </c>
      <c r="N217" s="34">
        <v>705965</v>
      </c>
      <c r="O217" s="34">
        <v>744658</v>
      </c>
      <c r="P217" s="25">
        <f t="shared" si="15"/>
        <v>23.434693232728723</v>
      </c>
      <c r="Q217" s="25">
        <f t="shared" si="16"/>
        <v>-2.5400947038606603</v>
      </c>
      <c r="R217" s="30" t="s">
        <v>3207</v>
      </c>
    </row>
    <row r="218" spans="1:18" ht="28.5">
      <c r="A218" s="1"/>
      <c r="B218" s="1"/>
      <c r="C218" s="4" t="s">
        <v>2094</v>
      </c>
      <c r="D218" s="5"/>
      <c r="E218" s="5"/>
      <c r="F218" s="5"/>
      <c r="G218" s="6" t="s">
        <v>2094</v>
      </c>
      <c r="H218" s="5"/>
      <c r="I218" s="6" t="s">
        <v>2094</v>
      </c>
      <c r="J218" s="33" t="s">
        <v>2433</v>
      </c>
      <c r="K218" s="33" t="s">
        <v>2174</v>
      </c>
      <c r="L218" s="34">
        <v>12</v>
      </c>
      <c r="M218" s="34">
        <v>3</v>
      </c>
      <c r="N218" s="34">
        <v>5</v>
      </c>
      <c r="O218" s="34">
        <v>3</v>
      </c>
      <c r="P218" s="25">
        <f t="shared" si="15"/>
        <v>25</v>
      </c>
      <c r="Q218" s="25">
        <f t="shared" si="16"/>
        <v>0</v>
      </c>
      <c r="R218" s="30" t="s">
        <v>2094</v>
      </c>
    </row>
    <row r="219" spans="1:18">
      <c r="A219" s="1"/>
      <c r="B219" s="1"/>
      <c r="C219" s="4" t="s">
        <v>2094</v>
      </c>
      <c r="D219" s="5"/>
      <c r="E219" s="5"/>
      <c r="F219" s="5"/>
      <c r="G219" s="6" t="s">
        <v>2094</v>
      </c>
      <c r="H219" s="5"/>
      <c r="I219" s="6" t="s">
        <v>2094</v>
      </c>
      <c r="J219" s="33" t="s">
        <v>2434</v>
      </c>
      <c r="K219" s="33" t="s">
        <v>2174</v>
      </c>
      <c r="L219" s="34">
        <v>4</v>
      </c>
      <c r="M219" s="34">
        <v>1</v>
      </c>
      <c r="N219" s="34">
        <v>1</v>
      </c>
      <c r="O219" s="34">
        <v>1</v>
      </c>
      <c r="P219" s="25">
        <f t="shared" si="15"/>
        <v>25</v>
      </c>
      <c r="Q219" s="25">
        <f t="shared" si="16"/>
        <v>0</v>
      </c>
      <c r="R219" s="30" t="s">
        <v>2094</v>
      </c>
    </row>
    <row r="220" spans="1:18" ht="28.5">
      <c r="A220" s="1"/>
      <c r="B220" s="1"/>
      <c r="C220" s="4" t="s">
        <v>2094</v>
      </c>
      <c r="D220" s="5"/>
      <c r="E220" s="5"/>
      <c r="F220" s="5"/>
      <c r="G220" s="6" t="s">
        <v>2094</v>
      </c>
      <c r="H220" s="5"/>
      <c r="I220" s="6" t="s">
        <v>2094</v>
      </c>
      <c r="J220" s="33" t="s">
        <v>2435</v>
      </c>
      <c r="K220" s="33" t="s">
        <v>2436</v>
      </c>
      <c r="L220" s="34">
        <v>2837132</v>
      </c>
      <c r="M220" s="34">
        <v>682202</v>
      </c>
      <c r="N220" s="34">
        <v>612501</v>
      </c>
      <c r="O220" s="34">
        <v>638669</v>
      </c>
      <c r="P220" s="25">
        <f t="shared" si="15"/>
        <v>22.511078088717763</v>
      </c>
      <c r="Q220" s="25">
        <f t="shared" si="16"/>
        <v>-6.3812477829147269</v>
      </c>
      <c r="R220" s="30" t="s">
        <v>21</v>
      </c>
    </row>
    <row r="221" spans="1:18" ht="30">
      <c r="A221" s="1"/>
      <c r="B221" s="12" t="s">
        <v>2437</v>
      </c>
      <c r="C221" s="4" t="s">
        <v>2094</v>
      </c>
      <c r="D221" s="5"/>
      <c r="E221" s="5"/>
      <c r="F221" s="5"/>
      <c r="G221" s="6" t="s">
        <v>2094</v>
      </c>
      <c r="H221" s="5"/>
      <c r="I221" s="6" t="s">
        <v>2094</v>
      </c>
      <c r="J221" s="33" t="s">
        <v>2094</v>
      </c>
      <c r="K221" s="33" t="s">
        <v>2094</v>
      </c>
      <c r="L221" s="34"/>
      <c r="M221" s="34"/>
      <c r="N221" s="34"/>
      <c r="O221" s="34"/>
      <c r="P221" s="24" t="s">
        <v>2094</v>
      </c>
      <c r="Q221" s="24" t="s">
        <v>2094</v>
      </c>
      <c r="R221" s="30" t="s">
        <v>2094</v>
      </c>
    </row>
    <row r="222" spans="1:18" ht="28.5">
      <c r="A222" s="1"/>
      <c r="B222" s="3" t="s">
        <v>2438</v>
      </c>
      <c r="C222" s="4" t="s">
        <v>2391</v>
      </c>
      <c r="D222" s="5">
        <v>14931970</v>
      </c>
      <c r="E222" s="5">
        <v>55671438</v>
      </c>
      <c r="F222" s="5">
        <v>40739468</v>
      </c>
      <c r="G222" s="7">
        <v>272.8</v>
      </c>
      <c r="H222" s="5">
        <v>2146428965</v>
      </c>
      <c r="I222" s="7">
        <v>2.6</v>
      </c>
      <c r="J222" s="33" t="s">
        <v>2094</v>
      </c>
      <c r="K222" s="33" t="s">
        <v>2094</v>
      </c>
      <c r="L222" s="34"/>
      <c r="M222" s="34"/>
      <c r="N222" s="34"/>
      <c r="O222" s="34"/>
      <c r="P222" s="24" t="s">
        <v>2094</v>
      </c>
      <c r="Q222" s="24" t="s">
        <v>2094</v>
      </c>
      <c r="R222" s="30" t="s">
        <v>2094</v>
      </c>
    </row>
    <row r="223" spans="1:18" ht="28.5">
      <c r="A223" s="1"/>
      <c r="B223" s="3" t="s">
        <v>2439</v>
      </c>
      <c r="C223" s="4" t="s">
        <v>2094</v>
      </c>
      <c r="D223" s="5"/>
      <c r="E223" s="5"/>
      <c r="F223" s="5"/>
      <c r="G223" s="6" t="s">
        <v>2094</v>
      </c>
      <c r="H223" s="5"/>
      <c r="I223" s="6" t="s">
        <v>2094</v>
      </c>
      <c r="J223" s="33" t="s">
        <v>2440</v>
      </c>
      <c r="K223" s="33" t="s">
        <v>2441</v>
      </c>
      <c r="L223" s="34">
        <v>559</v>
      </c>
      <c r="M223" s="34">
        <v>559</v>
      </c>
      <c r="N223" s="34">
        <v>0</v>
      </c>
      <c r="O223" s="34">
        <v>0</v>
      </c>
      <c r="P223" s="24" t="s">
        <v>2130</v>
      </c>
      <c r="Q223" s="25">
        <f>-100+(O223/M223*100)</f>
        <v>-100</v>
      </c>
      <c r="R223" s="30" t="s">
        <v>241</v>
      </c>
    </row>
    <row r="224" spans="1:18" ht="28.5">
      <c r="A224" s="1"/>
      <c r="B224" s="1"/>
      <c r="C224" s="4" t="s">
        <v>2094</v>
      </c>
      <c r="D224" s="5"/>
      <c r="E224" s="5"/>
      <c r="F224" s="5"/>
      <c r="G224" s="6" t="s">
        <v>2094</v>
      </c>
      <c r="H224" s="5"/>
      <c r="I224" s="6" t="s">
        <v>2094</v>
      </c>
      <c r="J224" s="33" t="s">
        <v>2442</v>
      </c>
      <c r="K224" s="33" t="s">
        <v>2157</v>
      </c>
      <c r="L224" s="34">
        <v>11250</v>
      </c>
      <c r="M224" s="34">
        <v>2250</v>
      </c>
      <c r="N224" s="34">
        <v>2250</v>
      </c>
      <c r="O224" s="34">
        <v>2250</v>
      </c>
      <c r="P224" s="25">
        <f>+O224/L224*100</f>
        <v>20</v>
      </c>
      <c r="Q224" s="25">
        <f>-100+(O224/M224*100)</f>
        <v>0</v>
      </c>
      <c r="R224" s="30" t="s">
        <v>2094</v>
      </c>
    </row>
    <row r="225" spans="1:18" ht="28.5">
      <c r="A225" s="1"/>
      <c r="B225" s="1"/>
      <c r="C225" s="4" t="s">
        <v>2094</v>
      </c>
      <c r="D225" s="5"/>
      <c r="E225" s="5"/>
      <c r="F225" s="5"/>
      <c r="G225" s="6" t="s">
        <v>2094</v>
      </c>
      <c r="H225" s="5"/>
      <c r="I225" s="6" t="s">
        <v>2094</v>
      </c>
      <c r="J225" s="33" t="s">
        <v>2443</v>
      </c>
      <c r="K225" s="33" t="s">
        <v>2310</v>
      </c>
      <c r="L225" s="34">
        <v>9000</v>
      </c>
      <c r="M225" s="34">
        <v>0</v>
      </c>
      <c r="N225" s="34">
        <v>0</v>
      </c>
      <c r="O225" s="34">
        <v>0</v>
      </c>
      <c r="P225" s="24" t="s">
        <v>2103</v>
      </c>
      <c r="Q225" s="25">
        <v>0</v>
      </c>
      <c r="R225" s="30" t="s">
        <v>2094</v>
      </c>
    </row>
    <row r="226" spans="1:18" ht="28.5">
      <c r="A226" s="1"/>
      <c r="B226" s="3" t="s">
        <v>2444</v>
      </c>
      <c r="C226" s="4" t="s">
        <v>2391</v>
      </c>
      <c r="D226" s="5">
        <v>1059071</v>
      </c>
      <c r="E226" s="5">
        <v>36231331</v>
      </c>
      <c r="F226" s="5">
        <v>35172260</v>
      </c>
      <c r="G226" s="7">
        <v>3321</v>
      </c>
      <c r="H226" s="5">
        <v>366986201</v>
      </c>
      <c r="I226" s="7">
        <v>9.9</v>
      </c>
      <c r="J226" s="33" t="s">
        <v>2094</v>
      </c>
      <c r="K226" s="33" t="s">
        <v>2094</v>
      </c>
      <c r="L226" s="34"/>
      <c r="M226" s="34"/>
      <c r="N226" s="34"/>
      <c r="O226" s="34"/>
      <c r="P226" s="24" t="s">
        <v>2094</v>
      </c>
      <c r="Q226" s="24" t="s">
        <v>2094</v>
      </c>
      <c r="R226" s="30" t="s">
        <v>2094</v>
      </c>
    </row>
    <row r="227" spans="1:18" ht="42.75">
      <c r="A227" s="1"/>
      <c r="B227" s="3" t="s">
        <v>2445</v>
      </c>
      <c r="C227" s="4" t="s">
        <v>2094</v>
      </c>
      <c r="D227" s="5"/>
      <c r="E227" s="5"/>
      <c r="F227" s="5"/>
      <c r="G227" s="6" t="s">
        <v>2094</v>
      </c>
      <c r="H227" s="5"/>
      <c r="I227" s="6" t="s">
        <v>2094</v>
      </c>
      <c r="J227" s="33" t="s">
        <v>2446</v>
      </c>
      <c r="K227" s="33" t="s">
        <v>2231</v>
      </c>
      <c r="L227" s="34">
        <v>220</v>
      </c>
      <c r="M227" s="34">
        <v>40</v>
      </c>
      <c r="N227" s="34">
        <v>10</v>
      </c>
      <c r="O227" s="34">
        <v>40</v>
      </c>
      <c r="P227" s="25">
        <f>+O227/L227*100</f>
        <v>18.181818181818183</v>
      </c>
      <c r="Q227" s="25">
        <f>-100+(O227/M227*100)</f>
        <v>0</v>
      </c>
      <c r="R227" s="30" t="s">
        <v>2094</v>
      </c>
    </row>
    <row r="228" spans="1:18" ht="28.5">
      <c r="A228" s="1"/>
      <c r="B228" s="1"/>
      <c r="C228" s="4" t="s">
        <v>2094</v>
      </c>
      <c r="D228" s="5"/>
      <c r="E228" s="5"/>
      <c r="F228" s="5"/>
      <c r="G228" s="6" t="s">
        <v>2094</v>
      </c>
      <c r="H228" s="5"/>
      <c r="I228" s="6" t="s">
        <v>2094</v>
      </c>
      <c r="J228" s="33" t="s">
        <v>2447</v>
      </c>
      <c r="K228" s="33" t="s">
        <v>2448</v>
      </c>
      <c r="L228" s="34">
        <v>39</v>
      </c>
      <c r="M228" s="34">
        <v>13</v>
      </c>
      <c r="N228" s="34">
        <v>0</v>
      </c>
      <c r="O228" s="34">
        <v>12</v>
      </c>
      <c r="P228" s="25">
        <f>+O228/L228*100</f>
        <v>30.76923076923077</v>
      </c>
      <c r="Q228" s="25">
        <f>-100+(O228/M228*100)</f>
        <v>-7.6923076923076934</v>
      </c>
      <c r="R228" s="30" t="s">
        <v>3208</v>
      </c>
    </row>
    <row r="229" spans="1:18" ht="28.5">
      <c r="A229" s="1"/>
      <c r="B229" s="1"/>
      <c r="C229" s="4" t="s">
        <v>2094</v>
      </c>
      <c r="D229" s="5"/>
      <c r="E229" s="5"/>
      <c r="F229" s="5"/>
      <c r="G229" s="6" t="s">
        <v>2094</v>
      </c>
      <c r="H229" s="5"/>
      <c r="I229" s="6" t="s">
        <v>2094</v>
      </c>
      <c r="J229" s="33" t="s">
        <v>2447</v>
      </c>
      <c r="K229" s="33" t="s">
        <v>2449</v>
      </c>
      <c r="L229" s="34">
        <v>44</v>
      </c>
      <c r="M229" s="34">
        <v>11</v>
      </c>
      <c r="N229" s="34">
        <v>0</v>
      </c>
      <c r="O229" s="34">
        <v>11</v>
      </c>
      <c r="P229" s="25">
        <f>+O229/L229*100</f>
        <v>25</v>
      </c>
      <c r="Q229" s="25">
        <f>-100+(O229/M229*100)</f>
        <v>0</v>
      </c>
      <c r="R229" s="30" t="s">
        <v>2094</v>
      </c>
    </row>
    <row r="230" spans="1:18" ht="28.5">
      <c r="A230" s="1"/>
      <c r="B230" s="3" t="s">
        <v>2450</v>
      </c>
      <c r="C230" s="4" t="s">
        <v>2391</v>
      </c>
      <c r="D230" s="5">
        <v>1164543</v>
      </c>
      <c r="E230" s="5">
        <v>1988982</v>
      </c>
      <c r="F230" s="5">
        <v>824439</v>
      </c>
      <c r="G230" s="7">
        <v>70.8</v>
      </c>
      <c r="H230" s="5">
        <v>9471005</v>
      </c>
      <c r="I230" s="7">
        <v>21</v>
      </c>
      <c r="J230" s="33" t="s">
        <v>2094</v>
      </c>
      <c r="K230" s="33" t="s">
        <v>2094</v>
      </c>
      <c r="L230" s="34"/>
      <c r="M230" s="34"/>
      <c r="N230" s="34"/>
      <c r="O230" s="34"/>
      <c r="P230" s="24" t="s">
        <v>2094</v>
      </c>
      <c r="Q230" s="24" t="s">
        <v>2094</v>
      </c>
      <c r="R230" s="30" t="s">
        <v>2094</v>
      </c>
    </row>
    <row r="231" spans="1:18" ht="28.5">
      <c r="A231" s="1"/>
      <c r="B231" s="3" t="s">
        <v>2451</v>
      </c>
      <c r="C231" s="4" t="s">
        <v>2094</v>
      </c>
      <c r="D231" s="5"/>
      <c r="E231" s="5"/>
      <c r="F231" s="5"/>
      <c r="G231" s="6" t="s">
        <v>2094</v>
      </c>
      <c r="H231" s="5"/>
      <c r="I231" s="6" t="s">
        <v>2094</v>
      </c>
      <c r="J231" s="33" t="s">
        <v>2452</v>
      </c>
      <c r="K231" s="33" t="s">
        <v>2226</v>
      </c>
      <c r="L231" s="34">
        <v>20</v>
      </c>
      <c r="M231" s="34">
        <v>5</v>
      </c>
      <c r="N231" s="34">
        <v>1</v>
      </c>
      <c r="O231" s="34">
        <v>3</v>
      </c>
      <c r="P231" s="25">
        <f>+O231/L231*100</f>
        <v>15</v>
      </c>
      <c r="Q231" s="25">
        <f>-100+(O231/M231*100)</f>
        <v>-40</v>
      </c>
      <c r="R231" s="30" t="s">
        <v>3209</v>
      </c>
    </row>
    <row r="232" spans="1:18" ht="42.75">
      <c r="A232" s="1"/>
      <c r="B232" s="1"/>
      <c r="C232" s="4" t="s">
        <v>2094</v>
      </c>
      <c r="D232" s="5"/>
      <c r="E232" s="5"/>
      <c r="F232" s="5"/>
      <c r="G232" s="6" t="s">
        <v>2094</v>
      </c>
      <c r="H232" s="5"/>
      <c r="I232" s="6" t="s">
        <v>2094</v>
      </c>
      <c r="J232" s="33" t="s">
        <v>2453</v>
      </c>
      <c r="K232" s="33" t="s">
        <v>2202</v>
      </c>
      <c r="L232" s="34">
        <v>30</v>
      </c>
      <c r="M232" s="34">
        <v>0</v>
      </c>
      <c r="N232" s="34">
        <v>0</v>
      </c>
      <c r="O232" s="34">
        <v>0</v>
      </c>
      <c r="P232" s="24" t="s">
        <v>2103</v>
      </c>
      <c r="Q232" s="25">
        <v>0</v>
      </c>
      <c r="R232" s="30" t="s">
        <v>2094</v>
      </c>
    </row>
    <row r="233" spans="1:18" ht="28.5">
      <c r="A233" s="1"/>
      <c r="B233" s="3" t="s">
        <v>2454</v>
      </c>
      <c r="C233" s="4" t="s">
        <v>2455</v>
      </c>
      <c r="D233" s="5">
        <v>2654335</v>
      </c>
      <c r="E233" s="5">
        <v>3145242</v>
      </c>
      <c r="F233" s="5">
        <v>490907</v>
      </c>
      <c r="G233" s="7">
        <v>18.5</v>
      </c>
      <c r="H233" s="5">
        <v>88414097</v>
      </c>
      <c r="I233" s="7">
        <v>3.6</v>
      </c>
      <c r="J233" s="33" t="s">
        <v>2094</v>
      </c>
      <c r="K233" s="33" t="s">
        <v>2094</v>
      </c>
      <c r="L233" s="34"/>
      <c r="M233" s="34"/>
      <c r="N233" s="34"/>
      <c r="O233" s="34"/>
      <c r="P233" s="24" t="s">
        <v>2094</v>
      </c>
      <c r="Q233" s="24" t="s">
        <v>2094</v>
      </c>
      <c r="R233" s="30" t="s">
        <v>2094</v>
      </c>
    </row>
    <row r="234" spans="1:18" ht="28.5">
      <c r="A234" s="1"/>
      <c r="B234" s="1"/>
      <c r="C234" s="4" t="s">
        <v>2094</v>
      </c>
      <c r="D234" s="5"/>
      <c r="E234" s="5"/>
      <c r="F234" s="5"/>
      <c r="G234" s="6" t="s">
        <v>2094</v>
      </c>
      <c r="H234" s="5"/>
      <c r="I234" s="6" t="s">
        <v>2094</v>
      </c>
      <c r="J234" s="33" t="s">
        <v>2137</v>
      </c>
      <c r="K234" s="33" t="s">
        <v>2138</v>
      </c>
      <c r="L234" s="34">
        <v>14000</v>
      </c>
      <c r="M234" s="34">
        <v>3500</v>
      </c>
      <c r="N234" s="34">
        <v>2500</v>
      </c>
      <c r="O234" s="34">
        <v>3202</v>
      </c>
      <c r="P234" s="25">
        <f>+O234/L234*100</f>
        <v>22.87142857142857</v>
      </c>
      <c r="Q234" s="25">
        <f>-100+(O234/M234*100)</f>
        <v>-8.5142857142857196</v>
      </c>
      <c r="R234" s="30" t="s">
        <v>3093</v>
      </c>
    </row>
    <row r="235" spans="1:18" ht="28.5">
      <c r="A235" s="1"/>
      <c r="B235" s="1"/>
      <c r="C235" s="4" t="s">
        <v>2094</v>
      </c>
      <c r="D235" s="5"/>
      <c r="E235" s="5"/>
      <c r="F235" s="5"/>
      <c r="G235" s="6" t="s">
        <v>2094</v>
      </c>
      <c r="H235" s="5"/>
      <c r="I235" s="6" t="s">
        <v>2094</v>
      </c>
      <c r="J235" s="33" t="s">
        <v>2456</v>
      </c>
      <c r="K235" s="33" t="s">
        <v>2457</v>
      </c>
      <c r="L235" s="34">
        <v>130</v>
      </c>
      <c r="M235" s="34">
        <v>30</v>
      </c>
      <c r="N235" s="34">
        <v>32</v>
      </c>
      <c r="O235" s="34">
        <v>32</v>
      </c>
      <c r="P235" s="25">
        <f>+O235/L235*100</f>
        <v>24.615384615384617</v>
      </c>
      <c r="Q235" s="25">
        <f>-100+(O235/M235*100)</f>
        <v>6.6666666666666714</v>
      </c>
      <c r="R235" s="30" t="s">
        <v>242</v>
      </c>
    </row>
    <row r="236" spans="1:18" ht="28.5">
      <c r="A236" s="1"/>
      <c r="B236" s="1"/>
      <c r="C236" s="4" t="s">
        <v>2094</v>
      </c>
      <c r="D236" s="5"/>
      <c r="E236" s="5"/>
      <c r="F236" s="5"/>
      <c r="G236" s="6" t="s">
        <v>2094</v>
      </c>
      <c r="H236" s="5"/>
      <c r="I236" s="6" t="s">
        <v>2094</v>
      </c>
      <c r="J236" s="33" t="s">
        <v>2458</v>
      </c>
      <c r="K236" s="33" t="s">
        <v>2459</v>
      </c>
      <c r="L236" s="34">
        <v>1100000</v>
      </c>
      <c r="M236" s="34">
        <v>275000</v>
      </c>
      <c r="N236" s="34">
        <v>135000</v>
      </c>
      <c r="O236" s="34">
        <v>127281</v>
      </c>
      <c r="P236" s="25">
        <f>+O236/L236*100</f>
        <v>11.571</v>
      </c>
      <c r="Q236" s="25">
        <f>-100+(O236/M236*100)</f>
        <v>-53.716000000000001</v>
      </c>
      <c r="R236" s="30" t="s">
        <v>243</v>
      </c>
    </row>
    <row r="237" spans="1:18" ht="28.5">
      <c r="A237" s="1"/>
      <c r="B237" s="1"/>
      <c r="C237" s="4" t="s">
        <v>2094</v>
      </c>
      <c r="D237" s="5"/>
      <c r="E237" s="5"/>
      <c r="F237" s="5"/>
      <c r="G237" s="6" t="s">
        <v>2094</v>
      </c>
      <c r="H237" s="5"/>
      <c r="I237" s="6" t="s">
        <v>2094</v>
      </c>
      <c r="J237" s="33" t="s">
        <v>2460</v>
      </c>
      <c r="K237" s="33" t="s">
        <v>2461</v>
      </c>
      <c r="L237" s="34">
        <v>320000</v>
      </c>
      <c r="M237" s="34">
        <v>80000</v>
      </c>
      <c r="N237" s="34" t="s">
        <v>216</v>
      </c>
      <c r="O237" s="34">
        <v>62980</v>
      </c>
      <c r="P237" s="25">
        <f>+O237/L237*100</f>
        <v>19.681249999999999</v>
      </c>
      <c r="Q237" s="25">
        <f>-100+(O237/M237*100)</f>
        <v>-21.275000000000006</v>
      </c>
      <c r="R237" s="30" t="s">
        <v>244</v>
      </c>
    </row>
    <row r="238" spans="1:18" ht="28.5">
      <c r="A238" s="1"/>
      <c r="B238" s="1"/>
      <c r="C238" s="4" t="s">
        <v>2094</v>
      </c>
      <c r="D238" s="5"/>
      <c r="E238" s="5"/>
      <c r="F238" s="5"/>
      <c r="G238" s="6" t="s">
        <v>2094</v>
      </c>
      <c r="H238" s="5"/>
      <c r="I238" s="6" t="s">
        <v>2094</v>
      </c>
      <c r="J238" s="33" t="s">
        <v>2462</v>
      </c>
      <c r="K238" s="33" t="s">
        <v>2463</v>
      </c>
      <c r="L238" s="34">
        <v>1500</v>
      </c>
      <c r="M238" s="34">
        <v>375</v>
      </c>
      <c r="N238" s="34" t="s">
        <v>216</v>
      </c>
      <c r="O238" s="34">
        <v>375</v>
      </c>
      <c r="P238" s="25">
        <f>+O238/L238*100</f>
        <v>25</v>
      </c>
      <c r="Q238" s="25">
        <f>-100+(O238/M238*100)</f>
        <v>0</v>
      </c>
      <c r="R238" s="30" t="s">
        <v>2094</v>
      </c>
    </row>
    <row r="239" spans="1:18" ht="28.5">
      <c r="A239" s="1"/>
      <c r="B239" s="3" t="s">
        <v>2464</v>
      </c>
      <c r="C239" s="4" t="s">
        <v>2465</v>
      </c>
      <c r="D239" s="5">
        <v>4372345946</v>
      </c>
      <c r="E239" s="5">
        <v>7013353151</v>
      </c>
      <c r="F239" s="5">
        <v>2641007205</v>
      </c>
      <c r="G239" s="7">
        <v>60.4</v>
      </c>
      <c r="H239" s="5">
        <v>24362205550</v>
      </c>
      <c r="I239" s="7">
        <v>28.8</v>
      </c>
      <c r="J239" s="33" t="s">
        <v>2094</v>
      </c>
      <c r="K239" s="33" t="s">
        <v>2094</v>
      </c>
      <c r="L239" s="34"/>
      <c r="M239" s="34"/>
      <c r="N239" s="34"/>
      <c r="O239" s="34"/>
      <c r="P239" s="24" t="s">
        <v>2094</v>
      </c>
      <c r="Q239" s="24" t="s">
        <v>2094</v>
      </c>
      <c r="R239" s="30" t="s">
        <v>2094</v>
      </c>
    </row>
    <row r="240" spans="1:18" ht="28.5">
      <c r="A240" s="1"/>
      <c r="B240" s="3" t="s">
        <v>2466</v>
      </c>
      <c r="C240" s="4" t="s">
        <v>2465</v>
      </c>
      <c r="D240" s="5">
        <v>549766462</v>
      </c>
      <c r="E240" s="5">
        <v>412510068</v>
      </c>
      <c r="F240" s="5">
        <v>-137256394</v>
      </c>
      <c r="G240" s="7">
        <v>-25</v>
      </c>
      <c r="H240" s="5">
        <v>3972118438</v>
      </c>
      <c r="I240" s="7">
        <v>10.4</v>
      </c>
      <c r="J240" s="33" t="s">
        <v>2094</v>
      </c>
      <c r="K240" s="33" t="s">
        <v>2094</v>
      </c>
      <c r="L240" s="34"/>
      <c r="M240" s="34"/>
      <c r="N240" s="34"/>
      <c r="O240" s="34"/>
      <c r="P240" s="24" t="s">
        <v>2094</v>
      </c>
      <c r="Q240" s="24" t="s">
        <v>2094</v>
      </c>
      <c r="R240" s="30" t="s">
        <v>2094</v>
      </c>
    </row>
    <row r="241" spans="1:18">
      <c r="A241" s="1"/>
      <c r="B241" s="1"/>
      <c r="C241" s="4" t="s">
        <v>2420</v>
      </c>
      <c r="D241" s="5">
        <v>25684678</v>
      </c>
      <c r="E241" s="5">
        <v>24848966</v>
      </c>
      <c r="F241" s="5">
        <v>-835712</v>
      </c>
      <c r="G241" s="7">
        <v>-3.3</v>
      </c>
      <c r="H241" s="5">
        <v>213210059</v>
      </c>
      <c r="I241" s="7">
        <v>11.7</v>
      </c>
      <c r="J241" s="33" t="s">
        <v>2094</v>
      </c>
      <c r="K241" s="33" t="s">
        <v>2094</v>
      </c>
      <c r="L241" s="34"/>
      <c r="M241" s="34"/>
      <c r="N241" s="34"/>
      <c r="O241" s="34"/>
      <c r="P241" s="24" t="s">
        <v>2094</v>
      </c>
      <c r="Q241" s="24" t="s">
        <v>2094</v>
      </c>
      <c r="R241" s="30" t="s">
        <v>2094</v>
      </c>
    </row>
    <row r="242" spans="1:18" ht="28.5">
      <c r="A242" s="1"/>
      <c r="B242" s="1"/>
      <c r="C242" s="4" t="s">
        <v>2094</v>
      </c>
      <c r="D242" s="5"/>
      <c r="E242" s="5"/>
      <c r="F242" s="5"/>
      <c r="G242" s="6" t="s">
        <v>2094</v>
      </c>
      <c r="H242" s="5"/>
      <c r="I242" s="6" t="s">
        <v>2094</v>
      </c>
      <c r="J242" s="33" t="s">
        <v>2467</v>
      </c>
      <c r="K242" s="33" t="s">
        <v>2469</v>
      </c>
      <c r="L242" s="34">
        <v>1</v>
      </c>
      <c r="M242" s="34">
        <v>1</v>
      </c>
      <c r="N242" s="34">
        <v>0</v>
      </c>
      <c r="O242" s="34">
        <v>0</v>
      </c>
      <c r="P242" s="25">
        <f>+O242/L242*100</f>
        <v>0</v>
      </c>
      <c r="Q242" s="25">
        <f>-100+(O242/M242*100)</f>
        <v>-100</v>
      </c>
      <c r="R242" s="30" t="s">
        <v>2995</v>
      </c>
    </row>
    <row r="243" spans="1:18" ht="42.75">
      <c r="A243" s="1"/>
      <c r="B243" s="1"/>
      <c r="C243" s="4" t="s">
        <v>2094</v>
      </c>
      <c r="D243" s="5"/>
      <c r="E243" s="5"/>
      <c r="F243" s="5"/>
      <c r="G243" s="6" t="s">
        <v>2094</v>
      </c>
      <c r="H243" s="5"/>
      <c r="I243" s="6" t="s">
        <v>2094</v>
      </c>
      <c r="J243" s="33" t="s">
        <v>2468</v>
      </c>
      <c r="K243" s="33" t="s">
        <v>2469</v>
      </c>
      <c r="L243" s="34">
        <v>1</v>
      </c>
      <c r="M243" s="34">
        <v>1</v>
      </c>
      <c r="N243" s="34">
        <v>0</v>
      </c>
      <c r="O243" s="34">
        <v>0</v>
      </c>
      <c r="P243" s="25">
        <f>+O243/L243*100</f>
        <v>0</v>
      </c>
      <c r="Q243" s="25">
        <f>-100+(O243/M243*100)</f>
        <v>-100</v>
      </c>
      <c r="R243" s="30" t="s">
        <v>245</v>
      </c>
    </row>
    <row r="244" spans="1:18" ht="42.75">
      <c r="A244" s="1"/>
      <c r="B244" s="1"/>
      <c r="C244" s="4" t="s">
        <v>2094</v>
      </c>
      <c r="D244" s="5"/>
      <c r="E244" s="5"/>
      <c r="F244" s="5"/>
      <c r="G244" s="6" t="s">
        <v>2094</v>
      </c>
      <c r="H244" s="5"/>
      <c r="I244" s="6" t="s">
        <v>2094</v>
      </c>
      <c r="J244" s="33" t="s">
        <v>2470</v>
      </c>
      <c r="K244" s="33" t="s">
        <v>2471</v>
      </c>
      <c r="L244" s="34">
        <v>477</v>
      </c>
      <c r="M244" s="34">
        <v>64</v>
      </c>
      <c r="N244" s="34">
        <v>74</v>
      </c>
      <c r="O244" s="34">
        <v>64</v>
      </c>
      <c r="P244" s="25">
        <f>+O244/L244*100</f>
        <v>13.417190775681343</v>
      </c>
      <c r="Q244" s="25">
        <f>-100+(O244/M244*100)</f>
        <v>0</v>
      </c>
      <c r="R244" s="30" t="s">
        <v>2094</v>
      </c>
    </row>
    <row r="245" spans="1:18" ht="28.5">
      <c r="A245" s="1"/>
      <c r="B245" s="3" t="s">
        <v>2472</v>
      </c>
      <c r="C245" s="4" t="s">
        <v>2465</v>
      </c>
      <c r="D245" s="5">
        <v>68090845</v>
      </c>
      <c r="E245" s="5">
        <v>72155772</v>
      </c>
      <c r="F245" s="5">
        <v>4064927</v>
      </c>
      <c r="G245" s="7">
        <v>6</v>
      </c>
      <c r="H245" s="5">
        <v>1483530362</v>
      </c>
      <c r="I245" s="7">
        <v>4.9000000000000004</v>
      </c>
      <c r="J245" s="33" t="s">
        <v>2094</v>
      </c>
      <c r="K245" s="33" t="s">
        <v>2094</v>
      </c>
      <c r="L245" s="34"/>
      <c r="M245" s="34"/>
      <c r="N245" s="34"/>
      <c r="O245" s="34"/>
      <c r="P245" s="24" t="s">
        <v>2094</v>
      </c>
      <c r="Q245" s="24" t="s">
        <v>2094</v>
      </c>
      <c r="R245" s="30" t="s">
        <v>2094</v>
      </c>
    </row>
    <row r="246" spans="1:18" ht="28.5">
      <c r="A246" s="1"/>
      <c r="B246" s="3" t="s">
        <v>2473</v>
      </c>
      <c r="C246" s="4" t="s">
        <v>2094</v>
      </c>
      <c r="D246" s="5"/>
      <c r="E246" s="5"/>
      <c r="F246" s="5"/>
      <c r="G246" s="6" t="s">
        <v>2094</v>
      </c>
      <c r="H246" s="5"/>
      <c r="I246" s="6" t="s">
        <v>2094</v>
      </c>
      <c r="J246" s="33" t="s">
        <v>2474</v>
      </c>
      <c r="K246" s="33" t="s">
        <v>2475</v>
      </c>
      <c r="L246" s="34">
        <v>1500000</v>
      </c>
      <c r="M246" s="34">
        <v>250000</v>
      </c>
      <c r="N246" s="34">
        <v>574140</v>
      </c>
      <c r="O246" s="34">
        <v>205800</v>
      </c>
      <c r="P246" s="25">
        <f>+O246/L246*100</f>
        <v>13.719999999999999</v>
      </c>
      <c r="Q246" s="25">
        <f>-100+(O246/M246*100)</f>
        <v>-17.679999999999993</v>
      </c>
      <c r="R246" s="30" t="s">
        <v>246</v>
      </c>
    </row>
    <row r="247" spans="1:18" ht="28.5">
      <c r="A247" s="1"/>
      <c r="B247" s="1"/>
      <c r="C247" s="4" t="s">
        <v>2094</v>
      </c>
      <c r="D247" s="5"/>
      <c r="E247" s="5"/>
      <c r="F247" s="5"/>
      <c r="G247" s="6" t="s">
        <v>2094</v>
      </c>
      <c r="H247" s="5"/>
      <c r="I247" s="6" t="s">
        <v>2094</v>
      </c>
      <c r="J247" s="33" t="s">
        <v>2476</v>
      </c>
      <c r="K247" s="33" t="s">
        <v>2477</v>
      </c>
      <c r="L247" s="34">
        <v>10</v>
      </c>
      <c r="M247" s="34">
        <v>2</v>
      </c>
      <c r="N247" s="34">
        <v>2</v>
      </c>
      <c r="O247" s="34">
        <v>0</v>
      </c>
      <c r="P247" s="25">
        <f>+O247/L247*100</f>
        <v>0</v>
      </c>
      <c r="Q247" s="25">
        <f>-100+(O247/M247*100)</f>
        <v>-100</v>
      </c>
      <c r="R247" s="30" t="s">
        <v>3210</v>
      </c>
    </row>
    <row r="248" spans="1:18" ht="42.75">
      <c r="A248" s="1"/>
      <c r="B248" s="1"/>
      <c r="C248" s="4" t="s">
        <v>2094</v>
      </c>
      <c r="D248" s="5"/>
      <c r="E248" s="5"/>
      <c r="F248" s="5"/>
      <c r="G248" s="6" t="s">
        <v>2094</v>
      </c>
      <c r="H248" s="5"/>
      <c r="I248" s="6" t="s">
        <v>2094</v>
      </c>
      <c r="J248" s="33" t="s">
        <v>2478</v>
      </c>
      <c r="K248" s="33" t="s">
        <v>2479</v>
      </c>
      <c r="L248" s="34">
        <v>1350</v>
      </c>
      <c r="M248" s="34">
        <v>1350</v>
      </c>
      <c r="N248" s="34">
        <v>1389</v>
      </c>
      <c r="O248" s="34">
        <v>1441</v>
      </c>
      <c r="P248" s="40">
        <f>O248/M248*100</f>
        <v>106.74074074074073</v>
      </c>
      <c r="Q248" s="25">
        <f>-100+(O248/M248*100)</f>
        <v>6.7407407407407334</v>
      </c>
      <c r="R248" s="30" t="s">
        <v>247</v>
      </c>
    </row>
    <row r="249" spans="1:18" ht="30">
      <c r="A249" s="1"/>
      <c r="B249" s="12" t="s">
        <v>2480</v>
      </c>
      <c r="C249" s="4" t="s">
        <v>2094</v>
      </c>
      <c r="D249" s="5"/>
      <c r="E249" s="5"/>
      <c r="F249" s="5"/>
      <c r="G249" s="6" t="s">
        <v>2094</v>
      </c>
      <c r="H249" s="5"/>
      <c r="I249" s="6" t="s">
        <v>2094</v>
      </c>
      <c r="J249" s="33" t="s">
        <v>2094</v>
      </c>
      <c r="K249" s="33" t="s">
        <v>2094</v>
      </c>
      <c r="L249" s="34"/>
      <c r="M249" s="34"/>
      <c r="N249" s="34"/>
      <c r="O249" s="34"/>
      <c r="P249" s="24" t="s">
        <v>2094</v>
      </c>
      <c r="Q249" s="24" t="s">
        <v>2094</v>
      </c>
      <c r="R249" s="30" t="s">
        <v>2094</v>
      </c>
    </row>
    <row r="250" spans="1:18" ht="28.5">
      <c r="A250" s="1"/>
      <c r="B250" s="3" t="s">
        <v>2481</v>
      </c>
      <c r="C250" s="4" t="s">
        <v>2465</v>
      </c>
      <c r="D250" s="5">
        <v>61762538</v>
      </c>
      <c r="E250" s="5">
        <v>88927525</v>
      </c>
      <c r="F250" s="5">
        <v>27164987</v>
      </c>
      <c r="G250" s="7">
        <v>44</v>
      </c>
      <c r="H250" s="5">
        <v>380166350</v>
      </c>
      <c r="I250" s="7">
        <v>23.4</v>
      </c>
      <c r="J250" s="33" t="s">
        <v>2094</v>
      </c>
      <c r="K250" s="33" t="s">
        <v>2094</v>
      </c>
      <c r="L250" s="34"/>
      <c r="M250" s="34"/>
      <c r="N250" s="34"/>
      <c r="O250" s="34"/>
      <c r="P250" s="24" t="s">
        <v>2094</v>
      </c>
      <c r="Q250" s="24" t="s">
        <v>2094</v>
      </c>
      <c r="R250" s="30" t="s">
        <v>2094</v>
      </c>
    </row>
    <row r="251" spans="1:18" ht="28.5">
      <c r="A251" s="1"/>
      <c r="B251" s="3" t="s">
        <v>2482</v>
      </c>
      <c r="C251" s="4" t="s">
        <v>2094</v>
      </c>
      <c r="D251" s="5"/>
      <c r="E251" s="5"/>
      <c r="F251" s="5"/>
      <c r="G251" s="6" t="s">
        <v>2094</v>
      </c>
      <c r="H251" s="5"/>
      <c r="I251" s="6" t="s">
        <v>2094</v>
      </c>
      <c r="J251" s="33" t="s">
        <v>2483</v>
      </c>
      <c r="K251" s="33" t="s">
        <v>2182</v>
      </c>
      <c r="L251" s="34">
        <v>240000</v>
      </c>
      <c r="M251" s="34">
        <v>60500</v>
      </c>
      <c r="N251" s="34">
        <v>60944</v>
      </c>
      <c r="O251" s="34">
        <v>60060</v>
      </c>
      <c r="P251" s="25">
        <f>+O251/L251*100</f>
        <v>25.024999999999999</v>
      </c>
      <c r="Q251" s="25">
        <f>-100+(O251/M251*100)</f>
        <v>-0.72727272727273373</v>
      </c>
      <c r="R251" s="30" t="s">
        <v>994</v>
      </c>
    </row>
    <row r="252" spans="1:18" ht="28.5">
      <c r="A252" s="1"/>
      <c r="B252" s="1"/>
      <c r="C252" s="4" t="s">
        <v>2094</v>
      </c>
      <c r="D252" s="5"/>
      <c r="E252" s="5"/>
      <c r="F252" s="5"/>
      <c r="G252" s="6" t="s">
        <v>2094</v>
      </c>
      <c r="H252" s="5"/>
      <c r="I252" s="6" t="s">
        <v>2094</v>
      </c>
      <c r="J252" s="33" t="s">
        <v>2484</v>
      </c>
      <c r="K252" s="33" t="s">
        <v>2138</v>
      </c>
      <c r="L252" s="34">
        <v>322000</v>
      </c>
      <c r="M252" s="34">
        <v>100500</v>
      </c>
      <c r="N252" s="34">
        <v>117765</v>
      </c>
      <c r="O252" s="34">
        <v>81603</v>
      </c>
      <c r="P252" s="25">
        <f>+O252/L252*100</f>
        <v>25.342546583850933</v>
      </c>
      <c r="Q252" s="25">
        <f>-100+(O252/M252*100)</f>
        <v>-18.802985074626861</v>
      </c>
      <c r="R252" s="30" t="s">
        <v>3445</v>
      </c>
    </row>
    <row r="253" spans="1:18" ht="42.75">
      <c r="A253" s="1"/>
      <c r="B253" s="1"/>
      <c r="C253" s="4" t="s">
        <v>2094</v>
      </c>
      <c r="D253" s="5"/>
      <c r="E253" s="5"/>
      <c r="F253" s="5"/>
      <c r="G253" s="6" t="s">
        <v>2094</v>
      </c>
      <c r="H253" s="5"/>
      <c r="I253" s="6" t="s">
        <v>2094</v>
      </c>
      <c r="J253" s="33" t="s">
        <v>2485</v>
      </c>
      <c r="K253" s="33" t="s">
        <v>2147</v>
      </c>
      <c r="L253" s="34">
        <v>14</v>
      </c>
      <c r="M253" s="34">
        <v>2</v>
      </c>
      <c r="N253" s="34">
        <v>2</v>
      </c>
      <c r="O253" s="34">
        <v>3</v>
      </c>
      <c r="P253" s="25">
        <f>+O253/L253*100</f>
        <v>21.428571428571427</v>
      </c>
      <c r="Q253" s="25">
        <f>-100+(O253/M253*100)</f>
        <v>50</v>
      </c>
      <c r="R253" s="30" t="s">
        <v>248</v>
      </c>
    </row>
    <row r="254" spans="1:18" ht="28.5">
      <c r="A254" s="1"/>
      <c r="B254" s="1"/>
      <c r="C254" s="4" t="s">
        <v>2094</v>
      </c>
      <c r="D254" s="5"/>
      <c r="E254" s="5"/>
      <c r="F254" s="5"/>
      <c r="G254" s="6" t="s">
        <v>2094</v>
      </c>
      <c r="H254" s="5"/>
      <c r="I254" s="6" t="s">
        <v>2094</v>
      </c>
      <c r="J254" s="33" t="s">
        <v>2486</v>
      </c>
      <c r="K254" s="33" t="s">
        <v>2147</v>
      </c>
      <c r="L254" s="34">
        <v>17</v>
      </c>
      <c r="M254" s="34">
        <v>2</v>
      </c>
      <c r="N254" s="34">
        <v>0</v>
      </c>
      <c r="O254" s="34">
        <v>5</v>
      </c>
      <c r="P254" s="25">
        <f t="shared" ref="P254:P286" si="17">+O254/L254*100</f>
        <v>29.411764705882355</v>
      </c>
      <c r="Q254" s="25">
        <f t="shared" ref="Q254:Q286" si="18">-100+(O254/M254*100)</f>
        <v>150</v>
      </c>
      <c r="R254" s="30" t="s">
        <v>249</v>
      </c>
    </row>
    <row r="255" spans="1:18" ht="42.75">
      <c r="A255" s="1"/>
      <c r="B255" s="1"/>
      <c r="C255" s="4" t="s">
        <v>2094</v>
      </c>
      <c r="D255" s="5"/>
      <c r="E255" s="5"/>
      <c r="F255" s="5"/>
      <c r="G255" s="6" t="s">
        <v>2094</v>
      </c>
      <c r="H255" s="5"/>
      <c r="I255" s="6" t="s">
        <v>2094</v>
      </c>
      <c r="J255" s="33" t="s">
        <v>2487</v>
      </c>
      <c r="K255" s="33" t="s">
        <v>2147</v>
      </c>
      <c r="L255" s="34">
        <v>22</v>
      </c>
      <c r="M255" s="34">
        <v>5</v>
      </c>
      <c r="N255" s="34">
        <v>6</v>
      </c>
      <c r="O255" s="34">
        <v>7</v>
      </c>
      <c r="P255" s="25">
        <f t="shared" si="17"/>
        <v>31.818181818181817</v>
      </c>
      <c r="Q255" s="25">
        <f t="shared" si="18"/>
        <v>40</v>
      </c>
      <c r="R255" s="30" t="s">
        <v>250</v>
      </c>
    </row>
    <row r="256" spans="1:18" ht="42.75">
      <c r="A256" s="1"/>
      <c r="B256" s="1"/>
      <c r="C256" s="4" t="s">
        <v>2094</v>
      </c>
      <c r="D256" s="5"/>
      <c r="E256" s="5"/>
      <c r="F256" s="5"/>
      <c r="G256" s="6" t="s">
        <v>2094</v>
      </c>
      <c r="H256" s="5"/>
      <c r="I256" s="6" t="s">
        <v>2094</v>
      </c>
      <c r="J256" s="33" t="s">
        <v>2488</v>
      </c>
      <c r="K256" s="33" t="s">
        <v>2147</v>
      </c>
      <c r="L256" s="34">
        <v>28</v>
      </c>
      <c r="M256" s="34">
        <v>4</v>
      </c>
      <c r="N256" s="34">
        <v>5</v>
      </c>
      <c r="O256" s="34">
        <v>5</v>
      </c>
      <c r="P256" s="25">
        <f t="shared" si="17"/>
        <v>17.857142857142858</v>
      </c>
      <c r="Q256" s="25">
        <f t="shared" si="18"/>
        <v>25</v>
      </c>
      <c r="R256" s="30" t="s">
        <v>251</v>
      </c>
    </row>
    <row r="257" spans="1:18" ht="28.5">
      <c r="A257" s="1"/>
      <c r="B257" s="1"/>
      <c r="C257" s="4" t="s">
        <v>2094</v>
      </c>
      <c r="D257" s="5"/>
      <c r="E257" s="5"/>
      <c r="F257" s="5"/>
      <c r="G257" s="6" t="s">
        <v>2094</v>
      </c>
      <c r="H257" s="5"/>
      <c r="I257" s="6" t="s">
        <v>2094</v>
      </c>
      <c r="J257" s="33" t="s">
        <v>2489</v>
      </c>
      <c r="K257" s="33" t="s">
        <v>2147</v>
      </c>
      <c r="L257" s="34">
        <v>768</v>
      </c>
      <c r="M257" s="34">
        <v>170</v>
      </c>
      <c r="N257" s="34">
        <v>196</v>
      </c>
      <c r="O257" s="34">
        <v>195</v>
      </c>
      <c r="P257" s="25">
        <f t="shared" si="17"/>
        <v>25.390625</v>
      </c>
      <c r="Q257" s="25">
        <f t="shared" si="18"/>
        <v>14.705882352941174</v>
      </c>
      <c r="R257" s="30" t="s">
        <v>252</v>
      </c>
    </row>
    <row r="258" spans="1:18" ht="28.5">
      <c r="A258" s="1"/>
      <c r="B258" s="1"/>
      <c r="C258" s="4" t="s">
        <v>2094</v>
      </c>
      <c r="D258" s="5"/>
      <c r="E258" s="5"/>
      <c r="F258" s="5"/>
      <c r="G258" s="6" t="s">
        <v>2094</v>
      </c>
      <c r="H258" s="5"/>
      <c r="I258" s="6" t="s">
        <v>2094</v>
      </c>
      <c r="J258" s="33" t="s">
        <v>2490</v>
      </c>
      <c r="K258" s="33" t="s">
        <v>2147</v>
      </c>
      <c r="L258" s="34">
        <v>408</v>
      </c>
      <c r="M258" s="34">
        <v>84</v>
      </c>
      <c r="N258" s="34">
        <v>174</v>
      </c>
      <c r="O258" s="34">
        <v>158</v>
      </c>
      <c r="P258" s="25">
        <f t="shared" si="17"/>
        <v>38.725490196078432</v>
      </c>
      <c r="Q258" s="25">
        <f t="shared" si="18"/>
        <v>88.095238095238102</v>
      </c>
      <c r="R258" s="30" t="s">
        <v>253</v>
      </c>
    </row>
    <row r="259" spans="1:18" ht="28.5">
      <c r="A259" s="1"/>
      <c r="B259" s="1"/>
      <c r="C259" s="4" t="s">
        <v>2094</v>
      </c>
      <c r="D259" s="5"/>
      <c r="E259" s="5"/>
      <c r="F259" s="5"/>
      <c r="G259" s="6" t="s">
        <v>2094</v>
      </c>
      <c r="H259" s="5"/>
      <c r="I259" s="6" t="s">
        <v>2094</v>
      </c>
      <c r="J259" s="33" t="s">
        <v>2491</v>
      </c>
      <c r="K259" s="33" t="s">
        <v>2147</v>
      </c>
      <c r="L259" s="34">
        <v>58</v>
      </c>
      <c r="M259" s="34">
        <v>17</v>
      </c>
      <c r="N259" s="34">
        <v>14</v>
      </c>
      <c r="O259" s="34">
        <v>17</v>
      </c>
      <c r="P259" s="25">
        <f t="shared" si="17"/>
        <v>29.310344827586203</v>
      </c>
      <c r="Q259" s="25">
        <f t="shared" si="18"/>
        <v>0</v>
      </c>
      <c r="R259" s="30" t="s">
        <v>2094</v>
      </c>
    </row>
    <row r="260" spans="1:18" ht="57">
      <c r="A260" s="1"/>
      <c r="B260" s="1"/>
      <c r="C260" s="4" t="s">
        <v>2094</v>
      </c>
      <c r="D260" s="5"/>
      <c r="E260" s="5"/>
      <c r="F260" s="5"/>
      <c r="G260" s="6" t="s">
        <v>2094</v>
      </c>
      <c r="H260" s="5"/>
      <c r="I260" s="6" t="s">
        <v>2094</v>
      </c>
      <c r="J260" s="33" t="s">
        <v>2492</v>
      </c>
      <c r="K260" s="33" t="s">
        <v>2147</v>
      </c>
      <c r="L260" s="34">
        <v>170</v>
      </c>
      <c r="M260" s="34">
        <v>37</v>
      </c>
      <c r="N260" s="34">
        <v>38</v>
      </c>
      <c r="O260" s="34">
        <v>38</v>
      </c>
      <c r="P260" s="25">
        <f t="shared" si="17"/>
        <v>22.352941176470591</v>
      </c>
      <c r="Q260" s="25">
        <f t="shared" si="18"/>
        <v>2.7027027027026946</v>
      </c>
      <c r="R260" s="30" t="s">
        <v>254</v>
      </c>
    </row>
    <row r="261" spans="1:18" ht="42.75">
      <c r="A261" s="1"/>
      <c r="B261" s="1"/>
      <c r="C261" s="4" t="s">
        <v>2094</v>
      </c>
      <c r="D261" s="5"/>
      <c r="E261" s="5"/>
      <c r="F261" s="5"/>
      <c r="G261" s="6" t="s">
        <v>2094</v>
      </c>
      <c r="H261" s="5"/>
      <c r="I261" s="6" t="s">
        <v>2094</v>
      </c>
      <c r="J261" s="33" t="s">
        <v>2493</v>
      </c>
      <c r="K261" s="33" t="s">
        <v>2147</v>
      </c>
      <c r="L261" s="34">
        <v>21</v>
      </c>
      <c r="M261" s="34">
        <v>3</v>
      </c>
      <c r="N261" s="34">
        <v>4</v>
      </c>
      <c r="O261" s="34">
        <v>3</v>
      </c>
      <c r="P261" s="25">
        <f t="shared" si="17"/>
        <v>14.285714285714285</v>
      </c>
      <c r="Q261" s="25">
        <f t="shared" si="18"/>
        <v>0</v>
      </c>
      <c r="R261" s="30" t="s">
        <v>2094</v>
      </c>
    </row>
    <row r="262" spans="1:18" ht="28.5">
      <c r="A262" s="1"/>
      <c r="B262" s="1"/>
      <c r="C262" s="4" t="s">
        <v>2094</v>
      </c>
      <c r="D262" s="5"/>
      <c r="E262" s="5"/>
      <c r="F262" s="5"/>
      <c r="G262" s="6" t="s">
        <v>2094</v>
      </c>
      <c r="H262" s="5"/>
      <c r="I262" s="6" t="s">
        <v>2094</v>
      </c>
      <c r="J262" s="33" t="s">
        <v>2494</v>
      </c>
      <c r="K262" s="33" t="s">
        <v>2495</v>
      </c>
      <c r="L262" s="34">
        <v>370</v>
      </c>
      <c r="M262" s="34">
        <v>70</v>
      </c>
      <c r="N262" s="34">
        <v>68</v>
      </c>
      <c r="O262" s="34">
        <v>80</v>
      </c>
      <c r="P262" s="25">
        <f t="shared" si="17"/>
        <v>21.621621621621621</v>
      </c>
      <c r="Q262" s="25">
        <f t="shared" si="18"/>
        <v>14.285714285714278</v>
      </c>
      <c r="R262" s="30" t="s">
        <v>255</v>
      </c>
    </row>
    <row r="263" spans="1:18" ht="28.5">
      <c r="A263" s="1"/>
      <c r="B263" s="1"/>
      <c r="C263" s="4" t="s">
        <v>2094</v>
      </c>
      <c r="D263" s="5"/>
      <c r="E263" s="5"/>
      <c r="F263" s="5"/>
      <c r="G263" s="6" t="s">
        <v>2094</v>
      </c>
      <c r="H263" s="5"/>
      <c r="I263" s="6" t="s">
        <v>2094</v>
      </c>
      <c r="J263" s="33" t="s">
        <v>2496</v>
      </c>
      <c r="K263" s="33" t="s">
        <v>2351</v>
      </c>
      <c r="L263" s="34">
        <v>0</v>
      </c>
      <c r="M263" s="34">
        <v>0</v>
      </c>
      <c r="N263" s="34">
        <v>4</v>
      </c>
      <c r="O263" s="34">
        <v>0</v>
      </c>
      <c r="P263" s="21">
        <v>0</v>
      </c>
      <c r="Q263" s="21">
        <v>0</v>
      </c>
      <c r="R263" s="30" t="s">
        <v>2094</v>
      </c>
    </row>
    <row r="264" spans="1:18" ht="42.75">
      <c r="A264" s="1"/>
      <c r="B264" s="1"/>
      <c r="C264" s="4" t="s">
        <v>2094</v>
      </c>
      <c r="D264" s="5"/>
      <c r="E264" s="5"/>
      <c r="F264" s="5"/>
      <c r="G264" s="6" t="s">
        <v>2094</v>
      </c>
      <c r="H264" s="5"/>
      <c r="I264" s="6" t="s">
        <v>2094</v>
      </c>
      <c r="J264" s="33" t="s">
        <v>2497</v>
      </c>
      <c r="K264" s="33" t="s">
        <v>2147</v>
      </c>
      <c r="L264" s="34">
        <v>6142</v>
      </c>
      <c r="M264" s="34">
        <v>1304</v>
      </c>
      <c r="N264" s="34">
        <v>311</v>
      </c>
      <c r="O264" s="34">
        <v>488</v>
      </c>
      <c r="P264" s="25">
        <f t="shared" si="17"/>
        <v>7.9452946922826433</v>
      </c>
      <c r="Q264" s="25">
        <f t="shared" si="18"/>
        <v>-62.576687116564415</v>
      </c>
      <c r="R264" s="30" t="s">
        <v>256</v>
      </c>
    </row>
    <row r="265" spans="1:18" ht="28.5">
      <c r="A265" s="1"/>
      <c r="B265" s="1"/>
      <c r="C265" s="4" t="s">
        <v>2094</v>
      </c>
      <c r="D265" s="5"/>
      <c r="E265" s="5"/>
      <c r="F265" s="5"/>
      <c r="G265" s="6" t="s">
        <v>2094</v>
      </c>
      <c r="H265" s="5"/>
      <c r="I265" s="6" t="s">
        <v>2094</v>
      </c>
      <c r="J265" s="33" t="s">
        <v>2498</v>
      </c>
      <c r="K265" s="33" t="s">
        <v>2147</v>
      </c>
      <c r="L265" s="34">
        <v>24800</v>
      </c>
      <c r="M265" s="34">
        <v>5800</v>
      </c>
      <c r="N265" s="34">
        <v>3262</v>
      </c>
      <c r="O265" s="34">
        <v>6747</v>
      </c>
      <c r="P265" s="25">
        <f t="shared" si="17"/>
        <v>27.20564516129032</v>
      </c>
      <c r="Q265" s="25">
        <f t="shared" si="18"/>
        <v>16.327586206896555</v>
      </c>
      <c r="R265" s="30" t="s">
        <v>257</v>
      </c>
    </row>
    <row r="266" spans="1:18" ht="57">
      <c r="A266" s="1"/>
      <c r="B266" s="1"/>
      <c r="C266" s="4" t="s">
        <v>2094</v>
      </c>
      <c r="D266" s="5"/>
      <c r="E266" s="5"/>
      <c r="F266" s="5"/>
      <c r="G266" s="6" t="s">
        <v>2094</v>
      </c>
      <c r="H266" s="5"/>
      <c r="I266" s="6" t="s">
        <v>2094</v>
      </c>
      <c r="J266" s="33" t="s">
        <v>2499</v>
      </c>
      <c r="K266" s="33" t="s">
        <v>2147</v>
      </c>
      <c r="L266" s="34">
        <v>686</v>
      </c>
      <c r="M266" s="34">
        <v>160</v>
      </c>
      <c r="N266" s="34">
        <v>118</v>
      </c>
      <c r="O266" s="34">
        <v>166</v>
      </c>
      <c r="P266" s="25">
        <f t="shared" si="17"/>
        <v>24.198250728862973</v>
      </c>
      <c r="Q266" s="25">
        <f t="shared" si="18"/>
        <v>3.7500000000000142</v>
      </c>
      <c r="R266" s="30" t="s">
        <v>257</v>
      </c>
    </row>
    <row r="267" spans="1:18" ht="42.75">
      <c r="A267" s="1"/>
      <c r="B267" s="1"/>
      <c r="C267" s="4" t="s">
        <v>2094</v>
      </c>
      <c r="D267" s="5"/>
      <c r="E267" s="5"/>
      <c r="F267" s="5"/>
      <c r="G267" s="6" t="s">
        <v>2094</v>
      </c>
      <c r="H267" s="5"/>
      <c r="I267" s="6" t="s">
        <v>2094</v>
      </c>
      <c r="J267" s="33" t="s">
        <v>2500</v>
      </c>
      <c r="K267" s="33" t="s">
        <v>2147</v>
      </c>
      <c r="L267" s="34">
        <v>11</v>
      </c>
      <c r="M267" s="34">
        <v>3</v>
      </c>
      <c r="N267" s="34">
        <v>1</v>
      </c>
      <c r="O267" s="34">
        <v>2</v>
      </c>
      <c r="P267" s="25">
        <f t="shared" si="17"/>
        <v>18.181818181818183</v>
      </c>
      <c r="Q267" s="25">
        <f t="shared" si="18"/>
        <v>-33.333333333333343</v>
      </c>
      <c r="R267" s="30" t="s">
        <v>258</v>
      </c>
    </row>
    <row r="268" spans="1:18" ht="42.75">
      <c r="A268" s="1"/>
      <c r="B268" s="1"/>
      <c r="C268" s="4" t="s">
        <v>2094</v>
      </c>
      <c r="D268" s="5"/>
      <c r="E268" s="5"/>
      <c r="F268" s="5"/>
      <c r="G268" s="6" t="s">
        <v>2094</v>
      </c>
      <c r="H268" s="5"/>
      <c r="I268" s="6" t="s">
        <v>2094</v>
      </c>
      <c r="J268" s="33" t="s">
        <v>2501</v>
      </c>
      <c r="K268" s="33" t="s">
        <v>2147</v>
      </c>
      <c r="L268" s="34">
        <v>10</v>
      </c>
      <c r="M268" s="34">
        <v>3</v>
      </c>
      <c r="N268" s="34">
        <v>1</v>
      </c>
      <c r="O268" s="34">
        <v>3</v>
      </c>
      <c r="P268" s="25">
        <f t="shared" si="17"/>
        <v>30</v>
      </c>
      <c r="Q268" s="25">
        <f t="shared" si="18"/>
        <v>0</v>
      </c>
      <c r="R268" s="30" t="s">
        <v>2094</v>
      </c>
    </row>
    <row r="269" spans="1:18" ht="42.75">
      <c r="A269" s="1"/>
      <c r="B269" s="1"/>
      <c r="C269" s="4" t="s">
        <v>2094</v>
      </c>
      <c r="D269" s="5"/>
      <c r="E269" s="5"/>
      <c r="F269" s="5"/>
      <c r="G269" s="6" t="s">
        <v>2094</v>
      </c>
      <c r="H269" s="5"/>
      <c r="I269" s="6" t="s">
        <v>2094</v>
      </c>
      <c r="J269" s="33" t="s">
        <v>2502</v>
      </c>
      <c r="K269" s="33" t="s">
        <v>2147</v>
      </c>
      <c r="L269" s="34">
        <v>72</v>
      </c>
      <c r="M269" s="34">
        <v>13</v>
      </c>
      <c r="N269" s="34">
        <v>0</v>
      </c>
      <c r="O269" s="34">
        <v>18</v>
      </c>
      <c r="P269" s="25">
        <f t="shared" si="17"/>
        <v>25</v>
      </c>
      <c r="Q269" s="25">
        <f t="shared" si="18"/>
        <v>38.461538461538453</v>
      </c>
      <c r="R269" s="30" t="s">
        <v>259</v>
      </c>
    </row>
    <row r="270" spans="1:18" ht="42.75">
      <c r="A270" s="1"/>
      <c r="B270" s="1"/>
      <c r="C270" s="4" t="s">
        <v>2094</v>
      </c>
      <c r="D270" s="5"/>
      <c r="E270" s="5"/>
      <c r="F270" s="5"/>
      <c r="G270" s="6" t="s">
        <v>2094</v>
      </c>
      <c r="H270" s="5"/>
      <c r="I270" s="6" t="s">
        <v>2094</v>
      </c>
      <c r="J270" s="33" t="s">
        <v>2503</v>
      </c>
      <c r="K270" s="33" t="s">
        <v>2147</v>
      </c>
      <c r="L270" s="34">
        <v>5</v>
      </c>
      <c r="M270" s="34">
        <v>4</v>
      </c>
      <c r="N270" s="34">
        <v>0</v>
      </c>
      <c r="O270" s="34">
        <v>3</v>
      </c>
      <c r="P270" s="25">
        <f t="shared" si="17"/>
        <v>60</v>
      </c>
      <c r="Q270" s="25">
        <f t="shared" si="18"/>
        <v>-25</v>
      </c>
      <c r="R270" s="30" t="s">
        <v>3094</v>
      </c>
    </row>
    <row r="271" spans="1:18" ht="42.75">
      <c r="A271" s="1"/>
      <c r="B271" s="1"/>
      <c r="C271" s="4" t="s">
        <v>2094</v>
      </c>
      <c r="D271" s="5"/>
      <c r="E271" s="5"/>
      <c r="F271" s="5"/>
      <c r="G271" s="6" t="s">
        <v>2094</v>
      </c>
      <c r="H271" s="5"/>
      <c r="I271" s="6" t="s">
        <v>2094</v>
      </c>
      <c r="J271" s="33" t="s">
        <v>2504</v>
      </c>
      <c r="K271" s="33" t="s">
        <v>2147</v>
      </c>
      <c r="L271" s="34">
        <v>10</v>
      </c>
      <c r="M271" s="34">
        <v>1</v>
      </c>
      <c r="N271" s="34">
        <v>1</v>
      </c>
      <c r="O271" s="34">
        <v>0</v>
      </c>
      <c r="P271" s="25">
        <f t="shared" si="17"/>
        <v>0</v>
      </c>
      <c r="Q271" s="25">
        <f t="shared" si="18"/>
        <v>-100</v>
      </c>
      <c r="R271" s="30" t="s">
        <v>3094</v>
      </c>
    </row>
    <row r="272" spans="1:18" ht="42.75">
      <c r="A272" s="1"/>
      <c r="B272" s="1"/>
      <c r="C272" s="4" t="s">
        <v>2094</v>
      </c>
      <c r="D272" s="5"/>
      <c r="E272" s="5"/>
      <c r="F272" s="5"/>
      <c r="G272" s="6" t="s">
        <v>2094</v>
      </c>
      <c r="H272" s="5"/>
      <c r="I272" s="6" t="s">
        <v>2094</v>
      </c>
      <c r="J272" s="33" t="s">
        <v>2505</v>
      </c>
      <c r="K272" s="33" t="s">
        <v>2506</v>
      </c>
      <c r="L272" s="34">
        <v>6000</v>
      </c>
      <c r="M272" s="34">
        <v>1500</v>
      </c>
      <c r="N272" s="34">
        <v>1929</v>
      </c>
      <c r="O272" s="34">
        <v>2308</v>
      </c>
      <c r="P272" s="25">
        <f t="shared" si="17"/>
        <v>38.466666666666669</v>
      </c>
      <c r="Q272" s="25">
        <f t="shared" si="18"/>
        <v>53.866666666666674</v>
      </c>
      <c r="R272" s="30" t="s">
        <v>3211</v>
      </c>
    </row>
    <row r="273" spans="1:18" ht="28.5">
      <c r="A273" s="1"/>
      <c r="B273" s="1"/>
      <c r="C273" s="4" t="s">
        <v>2094</v>
      </c>
      <c r="D273" s="5"/>
      <c r="E273" s="5"/>
      <c r="F273" s="5"/>
      <c r="G273" s="6" t="s">
        <v>2094</v>
      </c>
      <c r="H273" s="5"/>
      <c r="I273" s="6" t="s">
        <v>2094</v>
      </c>
      <c r="J273" s="33" t="s">
        <v>2954</v>
      </c>
      <c r="K273" s="33" t="s">
        <v>2507</v>
      </c>
      <c r="L273" s="34">
        <v>100</v>
      </c>
      <c r="M273" s="34">
        <v>25</v>
      </c>
      <c r="N273" s="34">
        <v>29</v>
      </c>
      <c r="O273" s="34">
        <v>34</v>
      </c>
      <c r="P273" s="25">
        <f t="shared" si="17"/>
        <v>34</v>
      </c>
      <c r="Q273" s="25">
        <f t="shared" si="18"/>
        <v>36</v>
      </c>
      <c r="R273" s="30" t="s">
        <v>3212</v>
      </c>
    </row>
    <row r="274" spans="1:18" ht="42.75">
      <c r="A274" s="1"/>
      <c r="B274" s="1"/>
      <c r="C274" s="4" t="s">
        <v>2094</v>
      </c>
      <c r="D274" s="5"/>
      <c r="E274" s="5"/>
      <c r="F274" s="5"/>
      <c r="G274" s="6" t="s">
        <v>2094</v>
      </c>
      <c r="H274" s="5"/>
      <c r="I274" s="6" t="s">
        <v>2094</v>
      </c>
      <c r="J274" s="33" t="s">
        <v>2508</v>
      </c>
      <c r="K274" s="33" t="s">
        <v>2509</v>
      </c>
      <c r="L274" s="34">
        <v>675</v>
      </c>
      <c r="M274" s="34">
        <v>135</v>
      </c>
      <c r="N274" s="34">
        <v>92</v>
      </c>
      <c r="O274" s="34">
        <v>185</v>
      </c>
      <c r="P274" s="25">
        <f t="shared" si="17"/>
        <v>27.407407407407408</v>
      </c>
      <c r="Q274" s="25">
        <f t="shared" si="18"/>
        <v>37.037037037037038</v>
      </c>
      <c r="R274" s="30" t="s">
        <v>260</v>
      </c>
    </row>
    <row r="275" spans="1:18" ht="42.75">
      <c r="A275" s="1"/>
      <c r="B275" s="1"/>
      <c r="C275" s="4" t="s">
        <v>2094</v>
      </c>
      <c r="D275" s="5"/>
      <c r="E275" s="5"/>
      <c r="F275" s="5"/>
      <c r="G275" s="6" t="s">
        <v>2094</v>
      </c>
      <c r="H275" s="5"/>
      <c r="I275" s="6" t="s">
        <v>2094</v>
      </c>
      <c r="J275" s="33" t="s">
        <v>2510</v>
      </c>
      <c r="K275" s="33" t="s">
        <v>2429</v>
      </c>
      <c r="L275" s="34">
        <v>1046</v>
      </c>
      <c r="M275" s="34">
        <v>250</v>
      </c>
      <c r="N275" s="34">
        <v>85</v>
      </c>
      <c r="O275" s="34">
        <v>161</v>
      </c>
      <c r="P275" s="25">
        <f t="shared" si="17"/>
        <v>15.391969407265774</v>
      </c>
      <c r="Q275" s="25">
        <f t="shared" si="18"/>
        <v>-35.599999999999994</v>
      </c>
      <c r="R275" s="30" t="s">
        <v>3095</v>
      </c>
    </row>
    <row r="276" spans="1:18" ht="42.75">
      <c r="A276" s="1"/>
      <c r="B276" s="1"/>
      <c r="C276" s="4" t="s">
        <v>2094</v>
      </c>
      <c r="D276" s="5"/>
      <c r="E276" s="5"/>
      <c r="F276" s="5"/>
      <c r="G276" s="6" t="s">
        <v>2094</v>
      </c>
      <c r="H276" s="5"/>
      <c r="I276" s="6" t="s">
        <v>2094</v>
      </c>
      <c r="J276" s="33" t="s">
        <v>2511</v>
      </c>
      <c r="K276" s="33" t="s">
        <v>2512</v>
      </c>
      <c r="L276" s="34">
        <v>700</v>
      </c>
      <c r="M276" s="34">
        <v>150</v>
      </c>
      <c r="N276" s="34">
        <v>43</v>
      </c>
      <c r="O276" s="34">
        <v>166</v>
      </c>
      <c r="P276" s="25">
        <f t="shared" si="17"/>
        <v>23.714285714285715</v>
      </c>
      <c r="Q276" s="25">
        <f t="shared" si="18"/>
        <v>10.666666666666671</v>
      </c>
      <c r="R276" s="30" t="s">
        <v>261</v>
      </c>
    </row>
    <row r="277" spans="1:18" ht="42.75">
      <c r="A277" s="1"/>
      <c r="B277" s="1"/>
      <c r="C277" s="4" t="s">
        <v>2094</v>
      </c>
      <c r="D277" s="5"/>
      <c r="E277" s="5"/>
      <c r="F277" s="5"/>
      <c r="G277" s="6" t="s">
        <v>2094</v>
      </c>
      <c r="H277" s="5"/>
      <c r="I277" s="6" t="s">
        <v>2094</v>
      </c>
      <c r="J277" s="33" t="s">
        <v>2513</v>
      </c>
      <c r="K277" s="33" t="s">
        <v>2429</v>
      </c>
      <c r="L277" s="34">
        <v>2616</v>
      </c>
      <c r="M277" s="34">
        <v>624</v>
      </c>
      <c r="N277" s="34">
        <v>138</v>
      </c>
      <c r="O277" s="34">
        <v>591</v>
      </c>
      <c r="P277" s="25">
        <f t="shared" si="17"/>
        <v>22.591743119266056</v>
      </c>
      <c r="Q277" s="25">
        <f t="shared" si="18"/>
        <v>-5.2884615384615472</v>
      </c>
      <c r="R277" s="30" t="s">
        <v>3096</v>
      </c>
    </row>
    <row r="278" spans="1:18" ht="28.5">
      <c r="A278" s="1"/>
      <c r="B278" s="1"/>
      <c r="C278" s="4" t="s">
        <v>2094</v>
      </c>
      <c r="D278" s="5"/>
      <c r="E278" s="5"/>
      <c r="F278" s="5"/>
      <c r="G278" s="6" t="s">
        <v>2094</v>
      </c>
      <c r="H278" s="5"/>
      <c r="I278" s="6" t="s">
        <v>2094</v>
      </c>
      <c r="J278" s="33" t="s">
        <v>2514</v>
      </c>
      <c r="K278" s="33" t="s">
        <v>2429</v>
      </c>
      <c r="L278" s="34">
        <v>2570</v>
      </c>
      <c r="M278" s="34">
        <v>574</v>
      </c>
      <c r="N278" s="34">
        <v>600</v>
      </c>
      <c r="O278" s="34">
        <v>574</v>
      </c>
      <c r="P278" s="25">
        <f t="shared" si="17"/>
        <v>22.334630350194555</v>
      </c>
      <c r="Q278" s="25">
        <f t="shared" si="18"/>
        <v>0</v>
      </c>
      <c r="R278" s="30" t="s">
        <v>2094</v>
      </c>
    </row>
    <row r="279" spans="1:18" ht="57">
      <c r="A279" s="1"/>
      <c r="B279" s="1"/>
      <c r="C279" s="4" t="s">
        <v>2094</v>
      </c>
      <c r="D279" s="5"/>
      <c r="E279" s="5"/>
      <c r="F279" s="5"/>
      <c r="G279" s="6" t="s">
        <v>2094</v>
      </c>
      <c r="H279" s="5"/>
      <c r="I279" s="6" t="s">
        <v>2094</v>
      </c>
      <c r="J279" s="33" t="s">
        <v>2515</v>
      </c>
      <c r="K279" s="33" t="s">
        <v>2429</v>
      </c>
      <c r="L279" s="34">
        <v>9030</v>
      </c>
      <c r="M279" s="34">
        <v>2180</v>
      </c>
      <c r="N279" s="34">
        <v>2426</v>
      </c>
      <c r="O279" s="34">
        <v>2457</v>
      </c>
      <c r="P279" s="25">
        <f t="shared" si="17"/>
        <v>27.209302325581397</v>
      </c>
      <c r="Q279" s="25">
        <f t="shared" si="18"/>
        <v>12.706422018348619</v>
      </c>
      <c r="R279" s="30" t="s">
        <v>3097</v>
      </c>
    </row>
    <row r="280" spans="1:18" ht="42.75">
      <c r="A280" s="1"/>
      <c r="B280" s="1"/>
      <c r="C280" s="4" t="s">
        <v>2094</v>
      </c>
      <c r="D280" s="5"/>
      <c r="E280" s="5"/>
      <c r="F280" s="5"/>
      <c r="G280" s="6" t="s">
        <v>2094</v>
      </c>
      <c r="H280" s="5"/>
      <c r="I280" s="6" t="s">
        <v>2094</v>
      </c>
      <c r="J280" s="33" t="s">
        <v>2955</v>
      </c>
      <c r="K280" s="33" t="s">
        <v>2509</v>
      </c>
      <c r="L280" s="34">
        <v>90</v>
      </c>
      <c r="M280" s="34">
        <v>22</v>
      </c>
      <c r="N280" s="34">
        <v>21</v>
      </c>
      <c r="O280" s="34">
        <v>14</v>
      </c>
      <c r="P280" s="25">
        <f t="shared" si="17"/>
        <v>15.555555555555555</v>
      </c>
      <c r="Q280" s="25">
        <f t="shared" si="18"/>
        <v>-36.363636363636367</v>
      </c>
      <c r="R280" s="30" t="s">
        <v>3213</v>
      </c>
    </row>
    <row r="281" spans="1:18" ht="57">
      <c r="A281" s="1"/>
      <c r="B281" s="1"/>
      <c r="C281" s="4" t="s">
        <v>2094</v>
      </c>
      <c r="D281" s="5"/>
      <c r="E281" s="5"/>
      <c r="F281" s="5"/>
      <c r="G281" s="6" t="s">
        <v>2094</v>
      </c>
      <c r="H281" s="5"/>
      <c r="I281" s="6" t="s">
        <v>2094</v>
      </c>
      <c r="J281" s="33" t="s">
        <v>2956</v>
      </c>
      <c r="K281" s="33" t="s">
        <v>2509</v>
      </c>
      <c r="L281" s="34">
        <v>210</v>
      </c>
      <c r="M281" s="34">
        <v>50</v>
      </c>
      <c r="N281" s="34">
        <v>72</v>
      </c>
      <c r="O281" s="34">
        <v>48</v>
      </c>
      <c r="P281" s="25">
        <f t="shared" si="17"/>
        <v>22.857142857142858</v>
      </c>
      <c r="Q281" s="25">
        <f t="shared" si="18"/>
        <v>-4</v>
      </c>
      <c r="R281" s="30" t="s">
        <v>3216</v>
      </c>
    </row>
    <row r="282" spans="1:18" ht="57">
      <c r="A282" s="1"/>
      <c r="B282" s="1"/>
      <c r="C282" s="4" t="s">
        <v>2094</v>
      </c>
      <c r="D282" s="5"/>
      <c r="E282" s="5"/>
      <c r="F282" s="5"/>
      <c r="G282" s="6" t="s">
        <v>2094</v>
      </c>
      <c r="H282" s="5"/>
      <c r="I282" s="6" t="s">
        <v>2094</v>
      </c>
      <c r="J282" s="33" t="s">
        <v>2957</v>
      </c>
      <c r="K282" s="33" t="s">
        <v>2509</v>
      </c>
      <c r="L282" s="34">
        <v>24</v>
      </c>
      <c r="M282" s="34">
        <v>4</v>
      </c>
      <c r="N282" s="34">
        <v>2</v>
      </c>
      <c r="O282" s="34">
        <v>4</v>
      </c>
      <c r="P282" s="25">
        <f t="shared" si="17"/>
        <v>16.666666666666664</v>
      </c>
      <c r="Q282" s="25">
        <f t="shared" si="18"/>
        <v>0</v>
      </c>
      <c r="R282" s="30" t="s">
        <v>2094</v>
      </c>
    </row>
    <row r="283" spans="1:18" ht="42.75">
      <c r="A283" s="1"/>
      <c r="B283" s="1"/>
      <c r="C283" s="4" t="s">
        <v>2094</v>
      </c>
      <c r="D283" s="5"/>
      <c r="E283" s="5"/>
      <c r="F283" s="5"/>
      <c r="G283" s="6" t="s">
        <v>2094</v>
      </c>
      <c r="H283" s="5"/>
      <c r="I283" s="6" t="s">
        <v>2094</v>
      </c>
      <c r="J283" s="33" t="s">
        <v>2516</v>
      </c>
      <c r="K283" s="33" t="s">
        <v>2147</v>
      </c>
      <c r="L283" s="34">
        <v>6</v>
      </c>
      <c r="M283" s="34">
        <v>2</v>
      </c>
      <c r="N283" s="34">
        <v>1</v>
      </c>
      <c r="O283" s="34">
        <v>2</v>
      </c>
      <c r="P283" s="25">
        <f t="shared" si="17"/>
        <v>33.333333333333329</v>
      </c>
      <c r="Q283" s="25">
        <f t="shared" si="18"/>
        <v>0</v>
      </c>
      <c r="R283" s="30" t="s">
        <v>2094</v>
      </c>
    </row>
    <row r="284" spans="1:18" ht="42.75">
      <c r="A284" s="1"/>
      <c r="B284" s="1"/>
      <c r="C284" s="4" t="s">
        <v>2094</v>
      </c>
      <c r="D284" s="5"/>
      <c r="E284" s="5"/>
      <c r="F284" s="5"/>
      <c r="G284" s="6" t="s">
        <v>2094</v>
      </c>
      <c r="H284" s="5"/>
      <c r="I284" s="6" t="s">
        <v>2094</v>
      </c>
      <c r="J284" s="33" t="s">
        <v>2517</v>
      </c>
      <c r="K284" s="33" t="s">
        <v>2509</v>
      </c>
      <c r="L284" s="34">
        <v>3</v>
      </c>
      <c r="M284" s="34">
        <v>0</v>
      </c>
      <c r="N284" s="34">
        <v>0</v>
      </c>
      <c r="O284" s="34">
        <v>0</v>
      </c>
      <c r="P284" s="24" t="s">
        <v>2103</v>
      </c>
      <c r="Q284" s="25">
        <v>0</v>
      </c>
      <c r="R284" s="30" t="s">
        <v>2094</v>
      </c>
    </row>
    <row r="285" spans="1:18" ht="28.5">
      <c r="A285" s="1"/>
      <c r="B285" s="1"/>
      <c r="C285" s="4" t="s">
        <v>2094</v>
      </c>
      <c r="D285" s="5"/>
      <c r="E285" s="5"/>
      <c r="F285" s="5"/>
      <c r="G285" s="6" t="s">
        <v>2094</v>
      </c>
      <c r="H285" s="5"/>
      <c r="I285" s="6" t="s">
        <v>2094</v>
      </c>
      <c r="J285" s="33" t="s">
        <v>2518</v>
      </c>
      <c r="K285" s="33" t="s">
        <v>2509</v>
      </c>
      <c r="L285" s="34">
        <v>29</v>
      </c>
      <c r="M285" s="34">
        <v>5</v>
      </c>
      <c r="N285" s="34" t="s">
        <v>216</v>
      </c>
      <c r="O285" s="34">
        <v>9</v>
      </c>
      <c r="P285" s="25">
        <f t="shared" si="17"/>
        <v>31.03448275862069</v>
      </c>
      <c r="Q285" s="25">
        <f t="shared" si="18"/>
        <v>80</v>
      </c>
      <c r="R285" s="30" t="s">
        <v>262</v>
      </c>
    </row>
    <row r="286" spans="1:18" ht="28.5">
      <c r="A286" s="1"/>
      <c r="B286" s="1"/>
      <c r="C286" s="4" t="s">
        <v>2094</v>
      </c>
      <c r="D286" s="5"/>
      <c r="E286" s="5"/>
      <c r="F286" s="5"/>
      <c r="G286" s="6" t="s">
        <v>2094</v>
      </c>
      <c r="H286" s="5"/>
      <c r="I286" s="6" t="s">
        <v>2094</v>
      </c>
      <c r="J286" s="33" t="s">
        <v>2958</v>
      </c>
      <c r="K286" s="33" t="s">
        <v>2519</v>
      </c>
      <c r="L286" s="34">
        <v>1580</v>
      </c>
      <c r="M286" s="34">
        <v>230</v>
      </c>
      <c r="N286" s="34" t="s">
        <v>216</v>
      </c>
      <c r="O286" s="34">
        <v>382</v>
      </c>
      <c r="P286" s="25">
        <f t="shared" si="17"/>
        <v>24.177215189873419</v>
      </c>
      <c r="Q286" s="25">
        <f t="shared" si="18"/>
        <v>66.086956521739125</v>
      </c>
      <c r="R286" s="30" t="s">
        <v>263</v>
      </c>
    </row>
    <row r="287" spans="1:18" ht="30">
      <c r="A287" s="1"/>
      <c r="B287" s="12" t="s">
        <v>2520</v>
      </c>
      <c r="C287" s="4" t="s">
        <v>2094</v>
      </c>
      <c r="D287" s="5"/>
      <c r="E287" s="5"/>
      <c r="F287" s="5"/>
      <c r="G287" s="6" t="s">
        <v>2094</v>
      </c>
      <c r="H287" s="5"/>
      <c r="I287" s="6" t="s">
        <v>2094</v>
      </c>
      <c r="J287" s="33" t="s">
        <v>2094</v>
      </c>
      <c r="K287" s="33" t="s">
        <v>2094</v>
      </c>
      <c r="L287" s="34"/>
      <c r="M287" s="34"/>
      <c r="N287" s="34"/>
      <c r="O287" s="34"/>
      <c r="P287" s="24" t="s">
        <v>2094</v>
      </c>
      <c r="Q287" s="24" t="s">
        <v>2094</v>
      </c>
      <c r="R287" s="30" t="s">
        <v>2094</v>
      </c>
    </row>
    <row r="288" spans="1:18" ht="28.5">
      <c r="A288" s="1"/>
      <c r="B288" s="3" t="s">
        <v>2521</v>
      </c>
      <c r="C288" s="4" t="s">
        <v>2465</v>
      </c>
      <c r="D288" s="5">
        <v>37591578</v>
      </c>
      <c r="E288" s="5">
        <v>51694994</v>
      </c>
      <c r="F288" s="5">
        <v>14103416</v>
      </c>
      <c r="G288" s="7">
        <v>37.5</v>
      </c>
      <c r="H288" s="5">
        <v>216607058</v>
      </c>
      <c r="I288" s="7">
        <v>23.9</v>
      </c>
      <c r="J288" s="33" t="s">
        <v>2094</v>
      </c>
      <c r="K288" s="33" t="s">
        <v>2094</v>
      </c>
      <c r="L288" s="34"/>
      <c r="M288" s="34"/>
      <c r="N288" s="34"/>
      <c r="O288" s="34"/>
      <c r="P288" s="24" t="s">
        <v>2094</v>
      </c>
      <c r="Q288" s="24" t="s">
        <v>2094</v>
      </c>
      <c r="R288" s="30" t="s">
        <v>2094</v>
      </c>
    </row>
    <row r="289" spans="1:18" ht="99.75">
      <c r="A289" s="1"/>
      <c r="B289" s="3" t="s">
        <v>2522</v>
      </c>
      <c r="C289" s="4" t="s">
        <v>2094</v>
      </c>
      <c r="D289" s="5"/>
      <c r="E289" s="5"/>
      <c r="F289" s="5"/>
      <c r="G289" s="6" t="s">
        <v>2094</v>
      </c>
      <c r="H289" s="5"/>
      <c r="I289" s="6" t="s">
        <v>2094</v>
      </c>
      <c r="J289" s="33" t="s">
        <v>2484</v>
      </c>
      <c r="K289" s="33" t="s">
        <v>2138</v>
      </c>
      <c r="L289" s="34">
        <v>37408</v>
      </c>
      <c r="M289" s="34">
        <v>10652</v>
      </c>
      <c r="N289" s="34">
        <v>390</v>
      </c>
      <c r="O289" s="34">
        <v>11381</v>
      </c>
      <c r="P289" s="25">
        <f>+O289/L289*100</f>
        <v>30.423973481608215</v>
      </c>
      <c r="Q289" s="25">
        <f>-100+(O289/M289*100)</f>
        <v>6.8437852046563989</v>
      </c>
      <c r="R289" s="30" t="s">
        <v>3217</v>
      </c>
    </row>
    <row r="290" spans="1:18" ht="99.75">
      <c r="A290" s="1"/>
      <c r="B290" s="1"/>
      <c r="C290" s="4" t="s">
        <v>2094</v>
      </c>
      <c r="D290" s="5"/>
      <c r="E290" s="5"/>
      <c r="F290" s="5"/>
      <c r="G290" s="6" t="s">
        <v>2094</v>
      </c>
      <c r="H290" s="5"/>
      <c r="I290" s="6" t="s">
        <v>2094</v>
      </c>
      <c r="J290" s="33" t="s">
        <v>2523</v>
      </c>
      <c r="K290" s="33" t="s">
        <v>2147</v>
      </c>
      <c r="L290" s="34">
        <v>140</v>
      </c>
      <c r="M290" s="34">
        <v>30</v>
      </c>
      <c r="N290" s="34">
        <v>18</v>
      </c>
      <c r="O290" s="34">
        <v>456</v>
      </c>
      <c r="P290" s="25">
        <f>+O290/L290*100</f>
        <v>325.71428571428572</v>
      </c>
      <c r="Q290" s="25">
        <f>-100+(O290/M290*100)</f>
        <v>1420</v>
      </c>
      <c r="R290" s="30" t="s">
        <v>3218</v>
      </c>
    </row>
    <row r="291" spans="1:18" ht="156.75">
      <c r="A291" s="1"/>
      <c r="B291" s="1"/>
      <c r="C291" s="4" t="s">
        <v>2094</v>
      </c>
      <c r="D291" s="5"/>
      <c r="E291" s="5"/>
      <c r="F291" s="5"/>
      <c r="G291" s="6" t="s">
        <v>2094</v>
      </c>
      <c r="H291" s="5"/>
      <c r="I291" s="6" t="s">
        <v>2094</v>
      </c>
      <c r="J291" s="33" t="s">
        <v>2524</v>
      </c>
      <c r="K291" s="33" t="s">
        <v>2147</v>
      </c>
      <c r="L291" s="34">
        <v>1304</v>
      </c>
      <c r="M291" s="34">
        <v>253</v>
      </c>
      <c r="N291" s="34">
        <v>77</v>
      </c>
      <c r="O291" s="34">
        <v>722</v>
      </c>
      <c r="P291" s="25">
        <f>+O291/L291*100</f>
        <v>55.368098159509202</v>
      </c>
      <c r="Q291" s="25">
        <f>-100+(O291/M291*100)</f>
        <v>185.37549407114625</v>
      </c>
      <c r="R291" s="30" t="s">
        <v>3219</v>
      </c>
    </row>
    <row r="292" spans="1:18" ht="30">
      <c r="A292" s="1"/>
      <c r="B292" s="12" t="s">
        <v>2525</v>
      </c>
      <c r="C292" s="4" t="s">
        <v>2094</v>
      </c>
      <c r="D292" s="5"/>
      <c r="E292" s="5"/>
      <c r="F292" s="5"/>
      <c r="G292" s="6" t="s">
        <v>2094</v>
      </c>
      <c r="H292" s="5"/>
      <c r="I292" s="6" t="s">
        <v>2094</v>
      </c>
      <c r="J292" s="33" t="s">
        <v>2094</v>
      </c>
      <c r="K292" s="33" t="s">
        <v>2094</v>
      </c>
      <c r="L292" s="34"/>
      <c r="M292" s="34"/>
      <c r="N292" s="34"/>
      <c r="O292" s="34"/>
      <c r="P292" s="24" t="s">
        <v>2094</v>
      </c>
      <c r="Q292" s="24" t="s">
        <v>2094</v>
      </c>
      <c r="R292" s="30" t="s">
        <v>2094</v>
      </c>
    </row>
    <row r="293" spans="1:18" ht="28.5">
      <c r="A293" s="1"/>
      <c r="B293" s="3" t="s">
        <v>2526</v>
      </c>
      <c r="C293" s="4" t="s">
        <v>2465</v>
      </c>
      <c r="D293" s="5">
        <v>257941606</v>
      </c>
      <c r="E293" s="5">
        <v>328153549</v>
      </c>
      <c r="F293" s="5">
        <v>70211943</v>
      </c>
      <c r="G293" s="7">
        <v>27.2</v>
      </c>
      <c r="H293" s="5">
        <v>1764452000</v>
      </c>
      <c r="I293" s="7">
        <v>18.600000000000001</v>
      </c>
      <c r="J293" s="33" t="s">
        <v>2094</v>
      </c>
      <c r="K293" s="33" t="s">
        <v>2094</v>
      </c>
      <c r="L293" s="34"/>
      <c r="M293" s="34"/>
      <c r="N293" s="34"/>
      <c r="O293" s="34"/>
      <c r="P293" s="24" t="s">
        <v>2094</v>
      </c>
      <c r="Q293" s="24" t="s">
        <v>2094</v>
      </c>
      <c r="R293" s="30" t="s">
        <v>2094</v>
      </c>
    </row>
    <row r="294" spans="1:18" ht="28.5">
      <c r="A294" s="1"/>
      <c r="B294" s="1"/>
      <c r="C294" s="4" t="s">
        <v>2094</v>
      </c>
      <c r="D294" s="5"/>
      <c r="E294" s="5"/>
      <c r="F294" s="5"/>
      <c r="G294" s="6" t="s">
        <v>2094</v>
      </c>
      <c r="H294" s="5"/>
      <c r="I294" s="6" t="s">
        <v>2094</v>
      </c>
      <c r="J294" s="33" t="s">
        <v>2527</v>
      </c>
      <c r="K294" s="33" t="s">
        <v>2495</v>
      </c>
      <c r="L294" s="34">
        <v>5400</v>
      </c>
      <c r="M294" s="34">
        <v>1400</v>
      </c>
      <c r="N294" s="34">
        <v>754</v>
      </c>
      <c r="O294" s="34">
        <v>0</v>
      </c>
      <c r="P294" s="25">
        <f t="shared" ref="P294:P303" si="19">+O294/L294*100</f>
        <v>0</v>
      </c>
      <c r="Q294" s="25">
        <f t="shared" ref="Q294:Q303" si="20">-100+(O294/M294*100)</f>
        <v>-100</v>
      </c>
      <c r="R294" s="30" t="s">
        <v>3098</v>
      </c>
    </row>
    <row r="295" spans="1:18" ht="28.5">
      <c r="A295" s="1"/>
      <c r="B295" s="1"/>
      <c r="C295" s="4" t="s">
        <v>2094</v>
      </c>
      <c r="D295" s="5"/>
      <c r="E295" s="5"/>
      <c r="F295" s="5"/>
      <c r="G295" s="6" t="s">
        <v>2094</v>
      </c>
      <c r="H295" s="5"/>
      <c r="I295" s="6" t="s">
        <v>2094</v>
      </c>
      <c r="J295" s="33" t="s">
        <v>2528</v>
      </c>
      <c r="K295" s="33" t="s">
        <v>2495</v>
      </c>
      <c r="L295" s="34">
        <v>9100</v>
      </c>
      <c r="M295" s="34">
        <v>2200</v>
      </c>
      <c r="N295" s="34">
        <v>1770</v>
      </c>
      <c r="O295" s="34">
        <v>0</v>
      </c>
      <c r="P295" s="25">
        <f t="shared" si="19"/>
        <v>0</v>
      </c>
      <c r="Q295" s="25">
        <f t="shared" si="20"/>
        <v>-100</v>
      </c>
      <c r="R295" s="30" t="s">
        <v>3098</v>
      </c>
    </row>
    <row r="296" spans="1:18" ht="28.5">
      <c r="A296" s="1"/>
      <c r="B296" s="1"/>
      <c r="C296" s="4" t="s">
        <v>2094</v>
      </c>
      <c r="D296" s="5"/>
      <c r="E296" s="5"/>
      <c r="F296" s="5"/>
      <c r="G296" s="6" t="s">
        <v>2094</v>
      </c>
      <c r="H296" s="5"/>
      <c r="I296" s="6" t="s">
        <v>2094</v>
      </c>
      <c r="J296" s="33" t="s">
        <v>2529</v>
      </c>
      <c r="K296" s="33" t="s">
        <v>2495</v>
      </c>
      <c r="L296" s="34">
        <v>18</v>
      </c>
      <c r="M296" s="34">
        <v>4</v>
      </c>
      <c r="N296" s="34">
        <v>2</v>
      </c>
      <c r="O296" s="34">
        <v>0</v>
      </c>
      <c r="P296" s="25">
        <f t="shared" si="19"/>
        <v>0</v>
      </c>
      <c r="Q296" s="25">
        <f t="shared" si="20"/>
        <v>-100</v>
      </c>
      <c r="R296" s="30" t="s">
        <v>3098</v>
      </c>
    </row>
    <row r="297" spans="1:18" ht="42.75">
      <c r="A297" s="1"/>
      <c r="B297" s="1"/>
      <c r="C297" s="4" t="s">
        <v>2094</v>
      </c>
      <c r="D297" s="5"/>
      <c r="E297" s="5"/>
      <c r="F297" s="5"/>
      <c r="G297" s="6" t="s">
        <v>2094</v>
      </c>
      <c r="H297" s="5"/>
      <c r="I297" s="6" t="s">
        <v>2094</v>
      </c>
      <c r="J297" s="33" t="s">
        <v>2530</v>
      </c>
      <c r="K297" s="33" t="s">
        <v>2531</v>
      </c>
      <c r="L297" s="34">
        <v>1156</v>
      </c>
      <c r="M297" s="34">
        <v>290</v>
      </c>
      <c r="N297" s="34">
        <v>156</v>
      </c>
      <c r="O297" s="34">
        <v>0</v>
      </c>
      <c r="P297" s="25">
        <f t="shared" si="19"/>
        <v>0</v>
      </c>
      <c r="Q297" s="25">
        <f t="shared" si="20"/>
        <v>-100</v>
      </c>
      <c r="R297" s="30" t="s">
        <v>3098</v>
      </c>
    </row>
    <row r="298" spans="1:18" ht="28.5">
      <c r="A298" s="1"/>
      <c r="B298" s="1"/>
      <c r="C298" s="4" t="s">
        <v>2094</v>
      </c>
      <c r="D298" s="5"/>
      <c r="E298" s="5"/>
      <c r="F298" s="5"/>
      <c r="G298" s="6" t="s">
        <v>2094</v>
      </c>
      <c r="H298" s="5"/>
      <c r="I298" s="6" t="s">
        <v>2094</v>
      </c>
      <c r="J298" s="33" t="s">
        <v>2532</v>
      </c>
      <c r="K298" s="33" t="s">
        <v>2112</v>
      </c>
      <c r="L298" s="34">
        <v>12000</v>
      </c>
      <c r="M298" s="34">
        <v>3500</v>
      </c>
      <c r="N298" s="34">
        <v>2633</v>
      </c>
      <c r="O298" s="34">
        <v>0</v>
      </c>
      <c r="P298" s="25">
        <f t="shared" si="19"/>
        <v>0</v>
      </c>
      <c r="Q298" s="25">
        <f t="shared" si="20"/>
        <v>-100</v>
      </c>
      <c r="R298" s="30" t="s">
        <v>3098</v>
      </c>
    </row>
    <row r="299" spans="1:18" ht="28.5">
      <c r="A299" s="1"/>
      <c r="B299" s="1"/>
      <c r="C299" s="4" t="s">
        <v>2094</v>
      </c>
      <c r="D299" s="5"/>
      <c r="E299" s="5"/>
      <c r="F299" s="5"/>
      <c r="G299" s="6" t="s">
        <v>2094</v>
      </c>
      <c r="H299" s="5"/>
      <c r="I299" s="6" t="s">
        <v>2094</v>
      </c>
      <c r="J299" s="33" t="s">
        <v>2533</v>
      </c>
      <c r="K299" s="33" t="s">
        <v>2315</v>
      </c>
      <c r="L299" s="34">
        <v>500</v>
      </c>
      <c r="M299" s="34">
        <v>200</v>
      </c>
      <c r="N299" s="34">
        <v>93</v>
      </c>
      <c r="O299" s="34">
        <v>0</v>
      </c>
      <c r="P299" s="25">
        <f t="shared" si="19"/>
        <v>0</v>
      </c>
      <c r="Q299" s="25">
        <f t="shared" si="20"/>
        <v>-100</v>
      </c>
      <c r="R299" s="30" t="s">
        <v>3098</v>
      </c>
    </row>
    <row r="300" spans="1:18" ht="28.5">
      <c r="A300" s="1"/>
      <c r="B300" s="1"/>
      <c r="C300" s="4" t="s">
        <v>2094</v>
      </c>
      <c r="D300" s="5"/>
      <c r="E300" s="5"/>
      <c r="F300" s="5"/>
      <c r="G300" s="6" t="s">
        <v>2094</v>
      </c>
      <c r="H300" s="5"/>
      <c r="I300" s="6" t="s">
        <v>2094</v>
      </c>
      <c r="J300" s="33" t="s">
        <v>2534</v>
      </c>
      <c r="K300" s="33" t="s">
        <v>2315</v>
      </c>
      <c r="L300" s="34">
        <v>460</v>
      </c>
      <c r="M300" s="34">
        <v>100</v>
      </c>
      <c r="N300" s="34">
        <v>4</v>
      </c>
      <c r="O300" s="34">
        <v>0</v>
      </c>
      <c r="P300" s="25">
        <f t="shared" si="19"/>
        <v>0</v>
      </c>
      <c r="Q300" s="25">
        <f t="shared" si="20"/>
        <v>-100</v>
      </c>
      <c r="R300" s="30" t="s">
        <v>3098</v>
      </c>
    </row>
    <row r="301" spans="1:18" ht="42.75">
      <c r="A301" s="1"/>
      <c r="B301" s="1"/>
      <c r="C301" s="4" t="s">
        <v>2094</v>
      </c>
      <c r="D301" s="5"/>
      <c r="E301" s="5"/>
      <c r="F301" s="5"/>
      <c r="G301" s="6" t="s">
        <v>2094</v>
      </c>
      <c r="H301" s="5"/>
      <c r="I301" s="6" t="s">
        <v>2094</v>
      </c>
      <c r="J301" s="33" t="s">
        <v>2535</v>
      </c>
      <c r="K301" s="33" t="s">
        <v>2315</v>
      </c>
      <c r="L301" s="34">
        <v>68</v>
      </c>
      <c r="M301" s="34">
        <v>20</v>
      </c>
      <c r="N301" s="34">
        <v>30</v>
      </c>
      <c r="O301" s="34">
        <v>0</v>
      </c>
      <c r="P301" s="25">
        <f t="shared" si="19"/>
        <v>0</v>
      </c>
      <c r="Q301" s="25">
        <f t="shared" si="20"/>
        <v>-100</v>
      </c>
      <c r="R301" s="30" t="s">
        <v>3098</v>
      </c>
    </row>
    <row r="302" spans="1:18" ht="28.5">
      <c r="A302" s="1"/>
      <c r="B302" s="1"/>
      <c r="C302" s="4" t="s">
        <v>2094</v>
      </c>
      <c r="D302" s="5"/>
      <c r="E302" s="5"/>
      <c r="F302" s="5"/>
      <c r="G302" s="6" t="s">
        <v>2094</v>
      </c>
      <c r="H302" s="5"/>
      <c r="I302" s="6" t="s">
        <v>2094</v>
      </c>
      <c r="J302" s="33" t="s">
        <v>2536</v>
      </c>
      <c r="K302" s="33" t="s">
        <v>2537</v>
      </c>
      <c r="L302" s="34">
        <v>6</v>
      </c>
      <c r="M302" s="34">
        <v>1</v>
      </c>
      <c r="N302" s="34">
        <v>0</v>
      </c>
      <c r="O302" s="34">
        <v>0</v>
      </c>
      <c r="P302" s="25">
        <f t="shared" si="19"/>
        <v>0</v>
      </c>
      <c r="Q302" s="25">
        <f t="shared" si="20"/>
        <v>-100</v>
      </c>
      <c r="R302" s="30" t="s">
        <v>3098</v>
      </c>
    </row>
    <row r="303" spans="1:18" ht="28.5">
      <c r="A303" s="1"/>
      <c r="B303" s="1"/>
      <c r="C303" s="4" t="s">
        <v>2094</v>
      </c>
      <c r="D303" s="5"/>
      <c r="E303" s="5"/>
      <c r="F303" s="5"/>
      <c r="G303" s="6" t="s">
        <v>2094</v>
      </c>
      <c r="H303" s="5"/>
      <c r="I303" s="6" t="s">
        <v>2094</v>
      </c>
      <c r="J303" s="33" t="s">
        <v>2959</v>
      </c>
      <c r="K303" s="33" t="s">
        <v>2315</v>
      </c>
      <c r="L303" s="34">
        <v>43180</v>
      </c>
      <c r="M303" s="34">
        <v>11000</v>
      </c>
      <c r="N303" s="34">
        <v>3857</v>
      </c>
      <c r="O303" s="34">
        <v>0</v>
      </c>
      <c r="P303" s="25">
        <f t="shared" si="19"/>
        <v>0</v>
      </c>
      <c r="Q303" s="25">
        <f t="shared" si="20"/>
        <v>-100</v>
      </c>
      <c r="R303" s="30" t="s">
        <v>3098</v>
      </c>
    </row>
    <row r="304" spans="1:18" s="16" customFormat="1" ht="45">
      <c r="A304" s="13"/>
      <c r="B304" s="12" t="s">
        <v>2538</v>
      </c>
      <c r="C304" s="9" t="s">
        <v>2094</v>
      </c>
      <c r="D304" s="14">
        <f>SUM(D185:D303)</f>
        <v>5843650658</v>
      </c>
      <c r="E304" s="14">
        <f>SUM(E185:E303)</f>
        <v>8822397575</v>
      </c>
      <c r="F304" s="14">
        <f>+E304-D304</f>
        <v>2978746917</v>
      </c>
      <c r="G304" s="15" t="s">
        <v>2094</v>
      </c>
      <c r="H304" s="14">
        <f>SUM(H185:H303)</f>
        <v>38617761886</v>
      </c>
      <c r="I304" s="15" t="s">
        <v>2094</v>
      </c>
      <c r="J304" s="35" t="s">
        <v>2094</v>
      </c>
      <c r="K304" s="35" t="s">
        <v>2094</v>
      </c>
      <c r="L304" s="36"/>
      <c r="M304" s="36"/>
      <c r="N304" s="36"/>
      <c r="O304" s="36"/>
      <c r="P304" s="37" t="s">
        <v>2094</v>
      </c>
      <c r="Q304" s="37" t="s">
        <v>2094</v>
      </c>
      <c r="R304" s="38" t="s">
        <v>2094</v>
      </c>
    </row>
    <row r="305" spans="1:18" ht="28.5">
      <c r="A305" s="1"/>
      <c r="B305" s="11" t="s">
        <v>2539</v>
      </c>
      <c r="C305" s="10" t="s">
        <v>2094</v>
      </c>
      <c r="D305" s="10"/>
      <c r="E305" s="10"/>
      <c r="F305" s="10"/>
      <c r="G305" s="10" t="s">
        <v>2094</v>
      </c>
      <c r="H305" s="10"/>
      <c r="I305" s="10" t="s">
        <v>2094</v>
      </c>
      <c r="J305" s="39" t="s">
        <v>2094</v>
      </c>
      <c r="K305" s="39" t="s">
        <v>2094</v>
      </c>
      <c r="L305" s="39"/>
      <c r="M305" s="39"/>
      <c r="N305" s="39"/>
      <c r="O305" s="39"/>
      <c r="P305" s="39" t="s">
        <v>2094</v>
      </c>
      <c r="Q305" s="39" t="s">
        <v>2094</v>
      </c>
      <c r="R305" s="39" t="s">
        <v>2094</v>
      </c>
    </row>
    <row r="306" spans="1:18" ht="30">
      <c r="A306" s="1"/>
      <c r="B306" s="12" t="s">
        <v>2540</v>
      </c>
      <c r="C306" s="4" t="s">
        <v>2094</v>
      </c>
      <c r="D306" s="5"/>
      <c r="E306" s="5"/>
      <c r="F306" s="5"/>
      <c r="G306" s="6" t="s">
        <v>2094</v>
      </c>
      <c r="H306" s="5"/>
      <c r="I306" s="6" t="s">
        <v>2094</v>
      </c>
      <c r="J306" s="33" t="s">
        <v>2094</v>
      </c>
      <c r="K306" s="33" t="s">
        <v>2094</v>
      </c>
      <c r="L306" s="34"/>
      <c r="M306" s="34"/>
      <c r="N306" s="34"/>
      <c r="O306" s="34"/>
      <c r="P306" s="24" t="s">
        <v>2094</v>
      </c>
      <c r="Q306" s="24" t="s">
        <v>2094</v>
      </c>
      <c r="R306" s="30" t="s">
        <v>2094</v>
      </c>
    </row>
    <row r="307" spans="1:18" ht="28.5">
      <c r="A307" s="1"/>
      <c r="B307" s="3" t="s">
        <v>2541</v>
      </c>
      <c r="C307" s="4" t="s">
        <v>2542</v>
      </c>
      <c r="D307" s="5">
        <v>83501369</v>
      </c>
      <c r="E307" s="5">
        <v>129546657</v>
      </c>
      <c r="F307" s="5">
        <v>46045288</v>
      </c>
      <c r="G307" s="7">
        <v>55.1</v>
      </c>
      <c r="H307" s="5">
        <v>622091592</v>
      </c>
      <c r="I307" s="7">
        <v>20.8</v>
      </c>
      <c r="J307" s="33" t="s">
        <v>2094</v>
      </c>
      <c r="K307" s="33" t="s">
        <v>2094</v>
      </c>
      <c r="L307" s="34"/>
      <c r="M307" s="34"/>
      <c r="N307" s="34"/>
      <c r="O307" s="34"/>
      <c r="P307" s="24" t="s">
        <v>2094</v>
      </c>
      <c r="Q307" s="24" t="s">
        <v>2094</v>
      </c>
      <c r="R307" s="30" t="s">
        <v>2094</v>
      </c>
    </row>
    <row r="308" spans="1:18" ht="28.5">
      <c r="A308" s="1"/>
      <c r="B308" s="3" t="s">
        <v>2543</v>
      </c>
      <c r="C308" s="4" t="s">
        <v>2094</v>
      </c>
      <c r="D308" s="5"/>
      <c r="E308" s="5"/>
      <c r="F308" s="5"/>
      <c r="G308" s="6" t="s">
        <v>2094</v>
      </c>
      <c r="H308" s="5"/>
      <c r="I308" s="6" t="s">
        <v>2094</v>
      </c>
      <c r="J308" s="33" t="s">
        <v>2544</v>
      </c>
      <c r="K308" s="33" t="s">
        <v>2545</v>
      </c>
      <c r="L308" s="34">
        <v>88</v>
      </c>
      <c r="M308" s="34">
        <v>88</v>
      </c>
      <c r="N308" s="34">
        <v>87</v>
      </c>
      <c r="O308" s="34">
        <v>87</v>
      </c>
      <c r="P308" s="24" t="s">
        <v>2130</v>
      </c>
      <c r="Q308" s="25">
        <f t="shared" ref="Q308:Q314" si="21">-100+(O308/M308*100)</f>
        <v>-1.1363636363636402</v>
      </c>
      <c r="R308" s="30" t="s">
        <v>2785</v>
      </c>
    </row>
    <row r="309" spans="1:18" ht="42.75">
      <c r="A309" s="1"/>
      <c r="B309" s="1"/>
      <c r="C309" s="4" t="s">
        <v>2094</v>
      </c>
      <c r="D309" s="5"/>
      <c r="E309" s="5"/>
      <c r="F309" s="5"/>
      <c r="G309" s="6" t="s">
        <v>2094</v>
      </c>
      <c r="H309" s="5"/>
      <c r="I309" s="6" t="s">
        <v>2094</v>
      </c>
      <c r="J309" s="33" t="s">
        <v>2546</v>
      </c>
      <c r="K309" s="33" t="s">
        <v>2547</v>
      </c>
      <c r="L309" s="34">
        <v>4</v>
      </c>
      <c r="M309" s="34">
        <v>1</v>
      </c>
      <c r="N309" s="34">
        <v>2</v>
      </c>
      <c r="O309" s="34">
        <v>1</v>
      </c>
      <c r="P309" s="25">
        <f>+O309/L309*100</f>
        <v>25</v>
      </c>
      <c r="Q309" s="25">
        <f t="shared" si="21"/>
        <v>0</v>
      </c>
      <c r="R309" s="30" t="s">
        <v>2094</v>
      </c>
    </row>
    <row r="310" spans="1:18" ht="28.5">
      <c r="A310" s="1"/>
      <c r="B310" s="1"/>
      <c r="C310" s="4" t="s">
        <v>2094</v>
      </c>
      <c r="D310" s="5"/>
      <c r="E310" s="5"/>
      <c r="F310" s="5"/>
      <c r="G310" s="6" t="s">
        <v>2094</v>
      </c>
      <c r="H310" s="5"/>
      <c r="I310" s="6" t="s">
        <v>2094</v>
      </c>
      <c r="J310" s="33" t="s">
        <v>2548</v>
      </c>
      <c r="K310" s="33" t="s">
        <v>2549</v>
      </c>
      <c r="L310" s="34">
        <v>7</v>
      </c>
      <c r="M310" s="34">
        <v>1</v>
      </c>
      <c r="N310" s="34">
        <v>1</v>
      </c>
      <c r="O310" s="34">
        <v>1</v>
      </c>
      <c r="P310" s="25">
        <f>+O310/L310*100</f>
        <v>14.285714285714285</v>
      </c>
      <c r="Q310" s="25">
        <f t="shared" si="21"/>
        <v>0</v>
      </c>
      <c r="R310" s="30" t="s">
        <v>2094</v>
      </c>
    </row>
    <row r="311" spans="1:18" ht="28.5">
      <c r="A311" s="1"/>
      <c r="B311" s="1"/>
      <c r="C311" s="4" t="s">
        <v>2094</v>
      </c>
      <c r="D311" s="5"/>
      <c r="E311" s="5"/>
      <c r="F311" s="5"/>
      <c r="G311" s="6" t="s">
        <v>2094</v>
      </c>
      <c r="H311" s="5"/>
      <c r="I311" s="6" t="s">
        <v>2094</v>
      </c>
      <c r="J311" s="33" t="s">
        <v>2550</v>
      </c>
      <c r="K311" s="33" t="s">
        <v>2551</v>
      </c>
      <c r="L311" s="34">
        <v>64</v>
      </c>
      <c r="M311" s="34">
        <v>63</v>
      </c>
      <c r="N311" s="34">
        <v>62</v>
      </c>
      <c r="O311" s="34">
        <v>63</v>
      </c>
      <c r="P311" s="24" t="s">
        <v>2130</v>
      </c>
      <c r="Q311" s="25">
        <f t="shared" si="21"/>
        <v>0</v>
      </c>
      <c r="R311" s="30" t="s">
        <v>2094</v>
      </c>
    </row>
    <row r="312" spans="1:18" ht="28.5">
      <c r="A312" s="1"/>
      <c r="B312" s="1"/>
      <c r="C312" s="4" t="s">
        <v>2094</v>
      </c>
      <c r="D312" s="5"/>
      <c r="E312" s="5"/>
      <c r="F312" s="5"/>
      <c r="G312" s="6" t="s">
        <v>2094</v>
      </c>
      <c r="H312" s="5"/>
      <c r="I312" s="6" t="s">
        <v>2094</v>
      </c>
      <c r="J312" s="33" t="s">
        <v>2552</v>
      </c>
      <c r="K312" s="33" t="s">
        <v>2553</v>
      </c>
      <c r="L312" s="34">
        <v>7</v>
      </c>
      <c r="M312" s="34">
        <v>7</v>
      </c>
      <c r="N312" s="34">
        <v>7</v>
      </c>
      <c r="O312" s="34">
        <v>7</v>
      </c>
      <c r="P312" s="24" t="s">
        <v>2130</v>
      </c>
      <c r="Q312" s="25">
        <f t="shared" si="21"/>
        <v>0</v>
      </c>
      <c r="R312" s="30" t="s">
        <v>2094</v>
      </c>
    </row>
    <row r="313" spans="1:18" ht="42.75">
      <c r="A313" s="1"/>
      <c r="B313" s="1"/>
      <c r="C313" s="4" t="s">
        <v>2094</v>
      </c>
      <c r="D313" s="5"/>
      <c r="E313" s="5"/>
      <c r="F313" s="5"/>
      <c r="G313" s="6" t="s">
        <v>2094</v>
      </c>
      <c r="H313" s="5"/>
      <c r="I313" s="6" t="s">
        <v>2094</v>
      </c>
      <c r="J313" s="33" t="s">
        <v>2554</v>
      </c>
      <c r="K313" s="33" t="s">
        <v>2555</v>
      </c>
      <c r="L313" s="34">
        <v>950000</v>
      </c>
      <c r="M313" s="34">
        <v>237500</v>
      </c>
      <c r="N313" s="34">
        <v>221602</v>
      </c>
      <c r="O313" s="34">
        <v>234993</v>
      </c>
      <c r="P313" s="25">
        <f>+O313/L313*100</f>
        <v>24.736105263157896</v>
      </c>
      <c r="Q313" s="25">
        <f t="shared" si="21"/>
        <v>-1.0555789473684172</v>
      </c>
      <c r="R313" s="30" t="s">
        <v>2960</v>
      </c>
    </row>
    <row r="314" spans="1:18" ht="28.5">
      <c r="A314" s="1"/>
      <c r="B314" s="1"/>
      <c r="C314" s="4" t="s">
        <v>2094</v>
      </c>
      <c r="D314" s="5"/>
      <c r="E314" s="5"/>
      <c r="F314" s="5"/>
      <c r="G314" s="6" t="s">
        <v>2094</v>
      </c>
      <c r="H314" s="5"/>
      <c r="I314" s="6" t="s">
        <v>2094</v>
      </c>
      <c r="J314" s="33" t="s">
        <v>2556</v>
      </c>
      <c r="K314" s="33" t="s">
        <v>2557</v>
      </c>
      <c r="L314" s="34">
        <v>699</v>
      </c>
      <c r="M314" s="34">
        <v>90</v>
      </c>
      <c r="N314" s="34">
        <v>84</v>
      </c>
      <c r="O314" s="34">
        <v>51</v>
      </c>
      <c r="P314" s="25">
        <f>+O314/L314*100</f>
        <v>7.296137339055794</v>
      </c>
      <c r="Q314" s="25">
        <f t="shared" si="21"/>
        <v>-43.333333333333336</v>
      </c>
      <c r="R314" s="30" t="s">
        <v>3220</v>
      </c>
    </row>
    <row r="315" spans="1:18" ht="28.5">
      <c r="A315" s="1"/>
      <c r="B315" s="3" t="s">
        <v>2558</v>
      </c>
      <c r="C315" s="4" t="s">
        <v>2542</v>
      </c>
      <c r="D315" s="5">
        <v>15493009</v>
      </c>
      <c r="E315" s="5">
        <v>21264122</v>
      </c>
      <c r="F315" s="5">
        <v>5771113</v>
      </c>
      <c r="G315" s="7">
        <v>37.200000000000003</v>
      </c>
      <c r="H315" s="5">
        <v>105971790</v>
      </c>
      <c r="I315" s="7">
        <v>20.100000000000001</v>
      </c>
      <c r="J315" s="33" t="s">
        <v>2094</v>
      </c>
      <c r="K315" s="33" t="s">
        <v>2094</v>
      </c>
      <c r="L315" s="34"/>
      <c r="M315" s="34"/>
      <c r="N315" s="34"/>
      <c r="O315" s="34"/>
      <c r="P315" s="24" t="s">
        <v>2094</v>
      </c>
      <c r="Q315" s="24" t="s">
        <v>2094</v>
      </c>
      <c r="R315" s="30" t="s">
        <v>2094</v>
      </c>
    </row>
    <row r="316" spans="1:18" ht="42.75">
      <c r="A316" s="1"/>
      <c r="B316" s="3" t="s">
        <v>2559</v>
      </c>
      <c r="C316" s="4" t="s">
        <v>2094</v>
      </c>
      <c r="D316" s="5"/>
      <c r="E316" s="5"/>
      <c r="F316" s="5"/>
      <c r="G316" s="6" t="s">
        <v>2094</v>
      </c>
      <c r="H316" s="5"/>
      <c r="I316" s="6" t="s">
        <v>2094</v>
      </c>
      <c r="J316" s="33" t="s">
        <v>2560</v>
      </c>
      <c r="K316" s="33" t="s">
        <v>2561</v>
      </c>
      <c r="L316" s="34">
        <v>126</v>
      </c>
      <c r="M316" s="34">
        <v>118</v>
      </c>
      <c r="N316" s="34">
        <v>109</v>
      </c>
      <c r="O316" s="34">
        <v>115</v>
      </c>
      <c r="P316" s="24" t="s">
        <v>2130</v>
      </c>
      <c r="Q316" s="25">
        <f>-100+(O316/M316*100)</f>
        <v>-2.5423728813559308</v>
      </c>
      <c r="R316" s="30" t="s">
        <v>2786</v>
      </c>
    </row>
    <row r="317" spans="1:18" ht="28.5">
      <c r="A317" s="1"/>
      <c r="B317" s="1"/>
      <c r="C317" s="4" t="s">
        <v>2094</v>
      </c>
      <c r="D317" s="5"/>
      <c r="E317" s="5"/>
      <c r="F317" s="5"/>
      <c r="G317" s="6" t="s">
        <v>2094</v>
      </c>
      <c r="H317" s="5"/>
      <c r="I317" s="6" t="s">
        <v>2094</v>
      </c>
      <c r="J317" s="33" t="s">
        <v>2560</v>
      </c>
      <c r="K317" s="33" t="s">
        <v>2562</v>
      </c>
      <c r="L317" s="34">
        <v>1173</v>
      </c>
      <c r="M317" s="34">
        <v>1093</v>
      </c>
      <c r="N317" s="34">
        <v>1116</v>
      </c>
      <c r="O317" s="34">
        <v>1093</v>
      </c>
      <c r="P317" s="24" t="s">
        <v>2130</v>
      </c>
      <c r="Q317" s="25">
        <f>-100+(O317/M317*100)</f>
        <v>0</v>
      </c>
      <c r="R317" s="30" t="s">
        <v>2094</v>
      </c>
    </row>
    <row r="318" spans="1:18" ht="28.5">
      <c r="A318" s="1"/>
      <c r="B318" s="1"/>
      <c r="C318" s="4" t="s">
        <v>2094</v>
      </c>
      <c r="D318" s="5"/>
      <c r="E318" s="5"/>
      <c r="F318" s="5"/>
      <c r="G318" s="6" t="s">
        <v>2094</v>
      </c>
      <c r="H318" s="5"/>
      <c r="I318" s="6" t="s">
        <v>2094</v>
      </c>
      <c r="J318" s="33" t="s">
        <v>2560</v>
      </c>
      <c r="K318" s="33" t="s">
        <v>2563</v>
      </c>
      <c r="L318" s="34">
        <v>597</v>
      </c>
      <c r="M318" s="34">
        <v>554</v>
      </c>
      <c r="N318" s="34">
        <v>553</v>
      </c>
      <c r="O318" s="34">
        <v>555</v>
      </c>
      <c r="P318" s="24" t="s">
        <v>2130</v>
      </c>
      <c r="Q318" s="25">
        <f>-100+(O318/M318*100)</f>
        <v>0.18050541516245744</v>
      </c>
      <c r="R318" s="30" t="s">
        <v>3221</v>
      </c>
    </row>
    <row r="319" spans="1:18" ht="42.75">
      <c r="A319" s="1"/>
      <c r="B319" s="3" t="s">
        <v>2564</v>
      </c>
      <c r="C319" s="4" t="s">
        <v>2542</v>
      </c>
      <c r="D319" s="5">
        <v>56444097</v>
      </c>
      <c r="E319" s="5">
        <v>81315697</v>
      </c>
      <c r="F319" s="5">
        <v>24871600</v>
      </c>
      <c r="G319" s="7">
        <v>44.1</v>
      </c>
      <c r="H319" s="5">
        <v>511324998</v>
      </c>
      <c r="I319" s="7">
        <v>15.9</v>
      </c>
      <c r="J319" s="33" t="s">
        <v>2094</v>
      </c>
      <c r="K319" s="33" t="s">
        <v>2094</v>
      </c>
      <c r="L319" s="34"/>
      <c r="M319" s="34"/>
      <c r="N319" s="34"/>
      <c r="O319" s="34"/>
      <c r="P319" s="24" t="s">
        <v>2094</v>
      </c>
      <c r="Q319" s="24" t="s">
        <v>2094</v>
      </c>
      <c r="R319" s="30" t="s">
        <v>2094</v>
      </c>
    </row>
    <row r="320" spans="1:18" ht="42.75">
      <c r="A320" s="1"/>
      <c r="B320" s="3" t="s">
        <v>2565</v>
      </c>
      <c r="C320" s="4" t="s">
        <v>2094</v>
      </c>
      <c r="D320" s="5"/>
      <c r="E320" s="5"/>
      <c r="F320" s="5"/>
      <c r="G320" s="6" t="s">
        <v>2094</v>
      </c>
      <c r="H320" s="5"/>
      <c r="I320" s="6" t="s">
        <v>2094</v>
      </c>
      <c r="J320" s="33" t="s">
        <v>2566</v>
      </c>
      <c r="K320" s="33" t="s">
        <v>2567</v>
      </c>
      <c r="L320" s="34">
        <v>7700</v>
      </c>
      <c r="M320" s="34">
        <v>1478</v>
      </c>
      <c r="N320" s="34">
        <v>1858</v>
      </c>
      <c r="O320" s="34">
        <v>517</v>
      </c>
      <c r="P320" s="25">
        <f t="shared" ref="P320:P325" si="22">+O320/L320*100</f>
        <v>6.7142857142857144</v>
      </c>
      <c r="Q320" s="25">
        <f t="shared" ref="Q320:Q325" si="23">-100+(O320/M320*100)</f>
        <v>-65.020297699594039</v>
      </c>
      <c r="R320" s="30" t="s">
        <v>2787</v>
      </c>
    </row>
    <row r="321" spans="1:18" ht="57">
      <c r="A321" s="1"/>
      <c r="B321" s="1"/>
      <c r="C321" s="4" t="s">
        <v>2094</v>
      </c>
      <c r="D321" s="5"/>
      <c r="E321" s="5"/>
      <c r="F321" s="5"/>
      <c r="G321" s="6" t="s">
        <v>2094</v>
      </c>
      <c r="H321" s="5"/>
      <c r="I321" s="6" t="s">
        <v>2094</v>
      </c>
      <c r="J321" s="33" t="s">
        <v>2566</v>
      </c>
      <c r="K321" s="33" t="s">
        <v>2568</v>
      </c>
      <c r="L321" s="34">
        <v>198</v>
      </c>
      <c r="M321" s="34">
        <v>18</v>
      </c>
      <c r="N321" s="34" t="s">
        <v>216</v>
      </c>
      <c r="O321" s="34">
        <v>28</v>
      </c>
      <c r="P321" s="25">
        <f t="shared" si="22"/>
        <v>14.14141414141414</v>
      </c>
      <c r="Q321" s="25">
        <f t="shared" si="23"/>
        <v>55.555555555555571</v>
      </c>
      <c r="R321" s="30" t="s">
        <v>3222</v>
      </c>
    </row>
    <row r="322" spans="1:18" ht="28.5">
      <c r="A322" s="1"/>
      <c r="B322" s="1"/>
      <c r="C322" s="4" t="s">
        <v>2094</v>
      </c>
      <c r="D322" s="5"/>
      <c r="E322" s="5"/>
      <c r="F322" s="5"/>
      <c r="G322" s="6" t="s">
        <v>2094</v>
      </c>
      <c r="H322" s="5"/>
      <c r="I322" s="6" t="s">
        <v>2094</v>
      </c>
      <c r="J322" s="33" t="s">
        <v>2569</v>
      </c>
      <c r="K322" s="33" t="s">
        <v>2174</v>
      </c>
      <c r="L322" s="34">
        <v>3628</v>
      </c>
      <c r="M322" s="34">
        <v>699</v>
      </c>
      <c r="N322" s="34">
        <v>1245</v>
      </c>
      <c r="O322" s="34">
        <v>1416</v>
      </c>
      <c r="P322" s="25">
        <f t="shared" si="22"/>
        <v>39.029768467475193</v>
      </c>
      <c r="Q322" s="25">
        <f t="shared" si="23"/>
        <v>102.57510729613733</v>
      </c>
      <c r="R322" s="30" t="s">
        <v>2788</v>
      </c>
    </row>
    <row r="323" spans="1:18" ht="28.5">
      <c r="A323" s="1"/>
      <c r="B323" s="1"/>
      <c r="C323" s="4" t="s">
        <v>2094</v>
      </c>
      <c r="D323" s="5"/>
      <c r="E323" s="5"/>
      <c r="F323" s="5"/>
      <c r="G323" s="6" t="s">
        <v>2094</v>
      </c>
      <c r="H323" s="5"/>
      <c r="I323" s="6" t="s">
        <v>2094</v>
      </c>
      <c r="J323" s="33" t="s">
        <v>2569</v>
      </c>
      <c r="K323" s="33" t="s">
        <v>2351</v>
      </c>
      <c r="L323" s="34">
        <v>103</v>
      </c>
      <c r="M323" s="34">
        <v>11</v>
      </c>
      <c r="N323" s="34">
        <v>11</v>
      </c>
      <c r="O323" s="34">
        <v>11</v>
      </c>
      <c r="P323" s="25">
        <f t="shared" si="22"/>
        <v>10.679611650485436</v>
      </c>
      <c r="Q323" s="25">
        <f t="shared" si="23"/>
        <v>0</v>
      </c>
      <c r="R323" s="30" t="s">
        <v>2094</v>
      </c>
    </row>
    <row r="324" spans="1:18" ht="28.5">
      <c r="A324" s="1"/>
      <c r="B324" s="1"/>
      <c r="C324" s="4" t="s">
        <v>2094</v>
      </c>
      <c r="D324" s="5"/>
      <c r="E324" s="5"/>
      <c r="F324" s="5"/>
      <c r="G324" s="6" t="s">
        <v>2094</v>
      </c>
      <c r="H324" s="5"/>
      <c r="I324" s="6" t="s">
        <v>2094</v>
      </c>
      <c r="J324" s="33" t="s">
        <v>2569</v>
      </c>
      <c r="K324" s="33" t="s">
        <v>2567</v>
      </c>
      <c r="L324" s="34">
        <v>12500</v>
      </c>
      <c r="M324" s="34">
        <v>2394</v>
      </c>
      <c r="N324" s="34">
        <v>2492</v>
      </c>
      <c r="O324" s="34">
        <v>2262</v>
      </c>
      <c r="P324" s="25">
        <f t="shared" si="22"/>
        <v>18.096</v>
      </c>
      <c r="Q324" s="25">
        <f t="shared" si="23"/>
        <v>-5.5137844611528806</v>
      </c>
      <c r="R324" s="30" t="s">
        <v>2779</v>
      </c>
    </row>
    <row r="325" spans="1:18" ht="57">
      <c r="A325" s="1"/>
      <c r="B325" s="1"/>
      <c r="C325" s="4" t="s">
        <v>2094</v>
      </c>
      <c r="D325" s="5"/>
      <c r="E325" s="5"/>
      <c r="F325" s="5"/>
      <c r="G325" s="6" t="s">
        <v>2094</v>
      </c>
      <c r="H325" s="5"/>
      <c r="I325" s="6" t="s">
        <v>2094</v>
      </c>
      <c r="J325" s="33" t="s">
        <v>2570</v>
      </c>
      <c r="K325" s="33" t="s">
        <v>2571</v>
      </c>
      <c r="L325" s="34">
        <v>381</v>
      </c>
      <c r="M325" s="34">
        <v>65</v>
      </c>
      <c r="N325" s="34">
        <v>28</v>
      </c>
      <c r="O325" s="34">
        <v>30</v>
      </c>
      <c r="P325" s="25">
        <f t="shared" si="22"/>
        <v>7.8740157480314963</v>
      </c>
      <c r="Q325" s="25">
        <f t="shared" si="23"/>
        <v>-53.846153846153847</v>
      </c>
      <c r="R325" s="30" t="s">
        <v>2789</v>
      </c>
    </row>
    <row r="326" spans="1:18" ht="28.5">
      <c r="A326" s="1"/>
      <c r="B326" s="1"/>
      <c r="C326" s="4" t="s">
        <v>2094</v>
      </c>
      <c r="D326" s="5"/>
      <c r="E326" s="5"/>
      <c r="F326" s="5"/>
      <c r="G326" s="6" t="s">
        <v>2094</v>
      </c>
      <c r="H326" s="5"/>
      <c r="I326" s="6" t="s">
        <v>2094</v>
      </c>
      <c r="J326" s="33" t="s">
        <v>2572</v>
      </c>
      <c r="K326" s="33" t="s">
        <v>2573</v>
      </c>
      <c r="L326" s="34">
        <v>85</v>
      </c>
      <c r="M326" s="34">
        <v>91</v>
      </c>
      <c r="N326" s="34">
        <v>69</v>
      </c>
      <c r="O326" s="34">
        <v>72</v>
      </c>
      <c r="P326" s="24" t="s">
        <v>2130</v>
      </c>
      <c r="Q326" s="25">
        <f>-100+(O326/M326*100)</f>
        <v>-20.879120879120876</v>
      </c>
      <c r="R326" s="30" t="s">
        <v>3223</v>
      </c>
    </row>
    <row r="327" spans="1:18" ht="28.5">
      <c r="A327" s="1"/>
      <c r="B327" s="1"/>
      <c r="C327" s="4" t="s">
        <v>2094</v>
      </c>
      <c r="D327" s="5"/>
      <c r="E327" s="5"/>
      <c r="F327" s="5"/>
      <c r="G327" s="6" t="s">
        <v>2094</v>
      </c>
      <c r="H327" s="5"/>
      <c r="I327" s="6" t="s">
        <v>2094</v>
      </c>
      <c r="J327" s="33" t="s">
        <v>2574</v>
      </c>
      <c r="K327" s="33" t="s">
        <v>2575</v>
      </c>
      <c r="L327" s="34">
        <v>100</v>
      </c>
      <c r="M327" s="34">
        <v>15</v>
      </c>
      <c r="N327" s="34">
        <v>15</v>
      </c>
      <c r="O327" s="34">
        <v>15</v>
      </c>
      <c r="P327" s="25">
        <f t="shared" ref="P327:P335" si="24">+O327/L327*100</f>
        <v>15</v>
      </c>
      <c r="Q327" s="25">
        <f t="shared" ref="Q327:Q335" si="25">-100+(O327/M327*100)</f>
        <v>0</v>
      </c>
      <c r="R327" s="30" t="s">
        <v>2094</v>
      </c>
    </row>
    <row r="328" spans="1:18" ht="28.5">
      <c r="A328" s="1"/>
      <c r="B328" s="1"/>
      <c r="C328" s="4" t="s">
        <v>2094</v>
      </c>
      <c r="D328" s="5"/>
      <c r="E328" s="5"/>
      <c r="F328" s="5"/>
      <c r="G328" s="6" t="s">
        <v>2094</v>
      </c>
      <c r="H328" s="5"/>
      <c r="I328" s="6" t="s">
        <v>2094</v>
      </c>
      <c r="J328" s="33" t="s">
        <v>2576</v>
      </c>
      <c r="K328" s="33" t="s">
        <v>2577</v>
      </c>
      <c r="L328" s="34">
        <v>15</v>
      </c>
      <c r="M328" s="34">
        <v>1</v>
      </c>
      <c r="N328" s="34">
        <v>1</v>
      </c>
      <c r="O328" s="34">
        <v>1</v>
      </c>
      <c r="P328" s="25">
        <f t="shared" si="24"/>
        <v>6.666666666666667</v>
      </c>
      <c r="Q328" s="25">
        <f t="shared" si="25"/>
        <v>0</v>
      </c>
      <c r="R328" s="30" t="s">
        <v>2094</v>
      </c>
    </row>
    <row r="329" spans="1:18">
      <c r="A329" s="1"/>
      <c r="B329" s="1"/>
      <c r="C329" s="4" t="s">
        <v>2094</v>
      </c>
      <c r="D329" s="5"/>
      <c r="E329" s="5"/>
      <c r="F329" s="5"/>
      <c r="G329" s="6" t="s">
        <v>2094</v>
      </c>
      <c r="H329" s="5"/>
      <c r="I329" s="6" t="s">
        <v>2094</v>
      </c>
      <c r="J329" s="33" t="s">
        <v>2578</v>
      </c>
      <c r="K329" s="33" t="s">
        <v>2174</v>
      </c>
      <c r="L329" s="34">
        <v>7000</v>
      </c>
      <c r="M329" s="34">
        <v>1500</v>
      </c>
      <c r="N329" s="34">
        <v>1745</v>
      </c>
      <c r="O329" s="34">
        <v>1843</v>
      </c>
      <c r="P329" s="25">
        <f t="shared" si="24"/>
        <v>26.328571428571429</v>
      </c>
      <c r="Q329" s="25">
        <f t="shared" si="25"/>
        <v>22.86666666666666</v>
      </c>
      <c r="R329" s="30" t="s">
        <v>2779</v>
      </c>
    </row>
    <row r="330" spans="1:18" ht="28.5">
      <c r="A330" s="1"/>
      <c r="B330" s="1"/>
      <c r="C330" s="4" t="s">
        <v>2094</v>
      </c>
      <c r="D330" s="5"/>
      <c r="E330" s="5"/>
      <c r="F330" s="5"/>
      <c r="G330" s="6" t="s">
        <v>2094</v>
      </c>
      <c r="H330" s="5"/>
      <c r="I330" s="6" t="s">
        <v>2094</v>
      </c>
      <c r="J330" s="33" t="s">
        <v>2578</v>
      </c>
      <c r="K330" s="33" t="s">
        <v>2567</v>
      </c>
      <c r="L330" s="34">
        <v>4300</v>
      </c>
      <c r="M330" s="34">
        <v>740</v>
      </c>
      <c r="N330" s="34">
        <v>1539</v>
      </c>
      <c r="O330" s="34">
        <v>1503</v>
      </c>
      <c r="P330" s="25">
        <f t="shared" si="24"/>
        <v>34.95348837209302</v>
      </c>
      <c r="Q330" s="25">
        <f t="shared" si="25"/>
        <v>103.1081081081081</v>
      </c>
      <c r="R330" s="30" t="s">
        <v>2779</v>
      </c>
    </row>
    <row r="331" spans="1:18" ht="42.75">
      <c r="A331" s="1"/>
      <c r="B331" s="1"/>
      <c r="C331" s="4" t="s">
        <v>2094</v>
      </c>
      <c r="D331" s="5"/>
      <c r="E331" s="5"/>
      <c r="F331" s="5"/>
      <c r="G331" s="6" t="s">
        <v>2094</v>
      </c>
      <c r="H331" s="5"/>
      <c r="I331" s="6" t="s">
        <v>2094</v>
      </c>
      <c r="J331" s="33" t="s">
        <v>2579</v>
      </c>
      <c r="K331" s="33" t="s">
        <v>2580</v>
      </c>
      <c r="L331" s="34">
        <v>80</v>
      </c>
      <c r="M331" s="34">
        <v>20</v>
      </c>
      <c r="N331" s="34">
        <v>27</v>
      </c>
      <c r="O331" s="34">
        <v>18</v>
      </c>
      <c r="P331" s="25">
        <f t="shared" si="24"/>
        <v>22.5</v>
      </c>
      <c r="Q331" s="25">
        <f t="shared" si="25"/>
        <v>-10</v>
      </c>
      <c r="R331" s="30" t="s">
        <v>2779</v>
      </c>
    </row>
    <row r="332" spans="1:18" ht="42.75">
      <c r="A332" s="1"/>
      <c r="B332" s="1"/>
      <c r="C332" s="4" t="s">
        <v>2094</v>
      </c>
      <c r="D332" s="5"/>
      <c r="E332" s="5"/>
      <c r="F332" s="5"/>
      <c r="G332" s="6" t="s">
        <v>2094</v>
      </c>
      <c r="H332" s="5"/>
      <c r="I332" s="6" t="s">
        <v>2094</v>
      </c>
      <c r="J332" s="33" t="s">
        <v>2581</v>
      </c>
      <c r="K332" s="33" t="s">
        <v>2582</v>
      </c>
      <c r="L332" s="34">
        <v>166</v>
      </c>
      <c r="M332" s="34">
        <v>31</v>
      </c>
      <c r="N332" s="34" t="s">
        <v>216</v>
      </c>
      <c r="O332" s="34">
        <v>31</v>
      </c>
      <c r="P332" s="25">
        <f t="shared" si="24"/>
        <v>18.674698795180721</v>
      </c>
      <c r="Q332" s="25">
        <f t="shared" si="25"/>
        <v>0</v>
      </c>
      <c r="R332" s="30" t="s">
        <v>2094</v>
      </c>
    </row>
    <row r="333" spans="1:18" ht="42.75">
      <c r="A333" s="1"/>
      <c r="B333" s="1"/>
      <c r="C333" s="4" t="s">
        <v>2094</v>
      </c>
      <c r="D333" s="5"/>
      <c r="E333" s="5"/>
      <c r="F333" s="5"/>
      <c r="G333" s="6" t="s">
        <v>2094</v>
      </c>
      <c r="H333" s="5"/>
      <c r="I333" s="6" t="s">
        <v>2094</v>
      </c>
      <c r="J333" s="33" t="s">
        <v>2581</v>
      </c>
      <c r="K333" s="33" t="s">
        <v>2116</v>
      </c>
      <c r="L333" s="34">
        <v>1660</v>
      </c>
      <c r="M333" s="34">
        <v>310</v>
      </c>
      <c r="N333" s="34" t="s">
        <v>216</v>
      </c>
      <c r="O333" s="34">
        <v>457</v>
      </c>
      <c r="P333" s="25">
        <f t="shared" si="24"/>
        <v>27.53012048192771</v>
      </c>
      <c r="Q333" s="25">
        <f t="shared" si="25"/>
        <v>47.419354838709666</v>
      </c>
      <c r="R333" s="30" t="s">
        <v>2779</v>
      </c>
    </row>
    <row r="334" spans="1:18" ht="42.75">
      <c r="A334" s="1"/>
      <c r="B334" s="1"/>
      <c r="C334" s="4" t="s">
        <v>2094</v>
      </c>
      <c r="D334" s="5"/>
      <c r="E334" s="5"/>
      <c r="F334" s="5"/>
      <c r="G334" s="6" t="s">
        <v>2094</v>
      </c>
      <c r="H334" s="5"/>
      <c r="I334" s="6" t="s">
        <v>2094</v>
      </c>
      <c r="J334" s="33" t="s">
        <v>2583</v>
      </c>
      <c r="K334" s="33" t="s">
        <v>2116</v>
      </c>
      <c r="L334" s="34">
        <v>918</v>
      </c>
      <c r="M334" s="34">
        <v>144</v>
      </c>
      <c r="N334" s="34" t="s">
        <v>216</v>
      </c>
      <c r="O334" s="34">
        <v>114</v>
      </c>
      <c r="P334" s="25">
        <f t="shared" si="24"/>
        <v>12.418300653594772</v>
      </c>
      <c r="Q334" s="25">
        <f t="shared" si="25"/>
        <v>-20.833333333333343</v>
      </c>
      <c r="R334" s="30" t="s">
        <v>2779</v>
      </c>
    </row>
    <row r="335" spans="1:18" ht="42.75">
      <c r="A335" s="1"/>
      <c r="B335" s="1"/>
      <c r="C335" s="4" t="s">
        <v>2094</v>
      </c>
      <c r="D335" s="5"/>
      <c r="E335" s="5"/>
      <c r="F335" s="5"/>
      <c r="G335" s="6" t="s">
        <v>2094</v>
      </c>
      <c r="H335" s="5"/>
      <c r="I335" s="6" t="s">
        <v>2094</v>
      </c>
      <c r="J335" s="33" t="s">
        <v>2583</v>
      </c>
      <c r="K335" s="33" t="s">
        <v>2577</v>
      </c>
      <c r="L335" s="34">
        <v>51</v>
      </c>
      <c r="M335" s="34">
        <v>8</v>
      </c>
      <c r="N335" s="34" t="s">
        <v>216</v>
      </c>
      <c r="O335" s="34">
        <v>2</v>
      </c>
      <c r="P335" s="25">
        <f t="shared" si="24"/>
        <v>3.9215686274509802</v>
      </c>
      <c r="Q335" s="25">
        <f t="shared" si="25"/>
        <v>-75</v>
      </c>
      <c r="R335" s="30" t="s">
        <v>2779</v>
      </c>
    </row>
    <row r="336" spans="1:18">
      <c r="A336" s="1"/>
      <c r="B336" s="3" t="s">
        <v>2584</v>
      </c>
      <c r="C336" s="4" t="s">
        <v>2585</v>
      </c>
      <c r="D336" s="5">
        <v>17282148</v>
      </c>
      <c r="E336" s="5">
        <v>29109198</v>
      </c>
      <c r="F336" s="5">
        <v>11827050</v>
      </c>
      <c r="G336" s="7">
        <v>68.400000000000006</v>
      </c>
      <c r="H336" s="5">
        <v>192580084</v>
      </c>
      <c r="I336" s="7">
        <v>15.1</v>
      </c>
      <c r="J336" s="33" t="s">
        <v>2094</v>
      </c>
      <c r="K336" s="33" t="s">
        <v>2094</v>
      </c>
      <c r="L336" s="34"/>
      <c r="M336" s="34"/>
      <c r="N336" s="34"/>
      <c r="O336" s="34"/>
      <c r="P336" s="24" t="s">
        <v>2094</v>
      </c>
      <c r="Q336" s="24" t="s">
        <v>2094</v>
      </c>
      <c r="R336" s="30" t="s">
        <v>2094</v>
      </c>
    </row>
    <row r="337" spans="1:18" ht="28.5">
      <c r="A337" s="1"/>
      <c r="B337" s="3" t="s">
        <v>2586</v>
      </c>
      <c r="C337" s="4" t="s">
        <v>2094</v>
      </c>
      <c r="D337" s="5"/>
      <c r="E337" s="5"/>
      <c r="F337" s="5"/>
      <c r="G337" s="6" t="s">
        <v>2094</v>
      </c>
      <c r="H337" s="5"/>
      <c r="I337" s="6" t="s">
        <v>2094</v>
      </c>
      <c r="J337" s="33" t="s">
        <v>2587</v>
      </c>
      <c r="K337" s="33" t="s">
        <v>2588</v>
      </c>
      <c r="L337" s="34">
        <v>41</v>
      </c>
      <c r="M337" s="34">
        <v>41</v>
      </c>
      <c r="N337" s="34">
        <v>39</v>
      </c>
      <c r="O337" s="34">
        <v>41</v>
      </c>
      <c r="P337" s="24" t="s">
        <v>2130</v>
      </c>
      <c r="Q337" s="25">
        <f>-100+(O337/M337*100)</f>
        <v>0</v>
      </c>
      <c r="R337" s="30" t="s">
        <v>2094</v>
      </c>
    </row>
    <row r="338" spans="1:18" ht="42.75">
      <c r="A338" s="1"/>
      <c r="B338" s="1"/>
      <c r="C338" s="4" t="s">
        <v>2094</v>
      </c>
      <c r="D338" s="5"/>
      <c r="E338" s="5"/>
      <c r="F338" s="5"/>
      <c r="G338" s="6" t="s">
        <v>2094</v>
      </c>
      <c r="H338" s="5"/>
      <c r="I338" s="6" t="s">
        <v>2094</v>
      </c>
      <c r="J338" s="33" t="s">
        <v>2589</v>
      </c>
      <c r="K338" s="33" t="s">
        <v>2590</v>
      </c>
      <c r="L338" s="34">
        <v>32</v>
      </c>
      <c r="M338" s="34">
        <v>32</v>
      </c>
      <c r="N338" s="34">
        <v>34</v>
      </c>
      <c r="O338" s="34">
        <v>32</v>
      </c>
      <c r="P338" s="24" t="s">
        <v>2130</v>
      </c>
      <c r="Q338" s="25">
        <f>-100+(O338/M338*100)</f>
        <v>0</v>
      </c>
      <c r="R338" s="30" t="s">
        <v>2094</v>
      </c>
    </row>
    <row r="339" spans="1:18" ht="28.5">
      <c r="A339" s="1"/>
      <c r="B339" s="3" t="s">
        <v>2591</v>
      </c>
      <c r="C339" s="4" t="s">
        <v>2542</v>
      </c>
      <c r="D339" s="5">
        <v>6977577</v>
      </c>
      <c r="E339" s="5">
        <v>15077453</v>
      </c>
      <c r="F339" s="5">
        <v>8099876</v>
      </c>
      <c r="G339" s="7">
        <v>116.1</v>
      </c>
      <c r="H339" s="5">
        <v>57186344</v>
      </c>
      <c r="I339" s="7">
        <v>26.4</v>
      </c>
      <c r="J339" s="33" t="s">
        <v>2094</v>
      </c>
      <c r="K339" s="33" t="s">
        <v>2094</v>
      </c>
      <c r="L339" s="34"/>
      <c r="M339" s="34"/>
      <c r="N339" s="34"/>
      <c r="O339" s="34"/>
      <c r="P339" s="24" t="s">
        <v>2094</v>
      </c>
      <c r="Q339" s="24" t="s">
        <v>2094</v>
      </c>
      <c r="R339" s="30" t="s">
        <v>2094</v>
      </c>
    </row>
    <row r="340" spans="1:18" ht="42.75">
      <c r="A340" s="1"/>
      <c r="B340" s="3" t="s">
        <v>2592</v>
      </c>
      <c r="C340" s="4" t="s">
        <v>2094</v>
      </c>
      <c r="D340" s="5"/>
      <c r="E340" s="5"/>
      <c r="F340" s="5"/>
      <c r="G340" s="6" t="s">
        <v>2094</v>
      </c>
      <c r="H340" s="5"/>
      <c r="I340" s="6" t="s">
        <v>2094</v>
      </c>
      <c r="J340" s="33" t="s">
        <v>2593</v>
      </c>
      <c r="K340" s="33" t="s">
        <v>2577</v>
      </c>
      <c r="L340" s="34">
        <v>210</v>
      </c>
      <c r="M340" s="34">
        <v>60</v>
      </c>
      <c r="N340" s="34">
        <v>36</v>
      </c>
      <c r="O340" s="34">
        <v>38</v>
      </c>
      <c r="P340" s="25">
        <f>+O340/L340*100</f>
        <v>18.095238095238095</v>
      </c>
      <c r="Q340" s="25">
        <f>-100+(O340/M340*100)</f>
        <v>-36.666666666666671</v>
      </c>
      <c r="R340" s="30" t="s">
        <v>3224</v>
      </c>
    </row>
    <row r="341" spans="1:18" ht="42.75">
      <c r="A341" s="1"/>
      <c r="B341" s="1"/>
      <c r="C341" s="4" t="s">
        <v>2094</v>
      </c>
      <c r="D341" s="5"/>
      <c r="E341" s="5"/>
      <c r="F341" s="5"/>
      <c r="G341" s="6" t="s">
        <v>2094</v>
      </c>
      <c r="H341" s="5"/>
      <c r="I341" s="6" t="s">
        <v>2094</v>
      </c>
      <c r="J341" s="33" t="s">
        <v>2593</v>
      </c>
      <c r="K341" s="33" t="s">
        <v>2594</v>
      </c>
      <c r="L341" s="34">
        <v>155</v>
      </c>
      <c r="M341" s="34">
        <v>55</v>
      </c>
      <c r="N341" s="34">
        <v>105</v>
      </c>
      <c r="O341" s="34">
        <v>37</v>
      </c>
      <c r="P341" s="25">
        <f>+O341/L341*100</f>
        <v>23.870967741935484</v>
      </c>
      <c r="Q341" s="25">
        <f>-100+(O341/M341*100)</f>
        <v>-32.727272727272734</v>
      </c>
      <c r="R341" s="30" t="s">
        <v>3224</v>
      </c>
    </row>
    <row r="342" spans="1:18" ht="57">
      <c r="A342" s="1"/>
      <c r="B342" s="3" t="s">
        <v>2595</v>
      </c>
      <c r="C342" s="4" t="s">
        <v>2542</v>
      </c>
      <c r="D342" s="5"/>
      <c r="E342" s="5">
        <v>4099238</v>
      </c>
      <c r="F342" s="5">
        <v>4099238</v>
      </c>
      <c r="G342" s="6" t="s">
        <v>2103</v>
      </c>
      <c r="H342" s="5">
        <v>19790647</v>
      </c>
      <c r="I342" s="7">
        <v>20.7</v>
      </c>
      <c r="J342" s="33" t="s">
        <v>2094</v>
      </c>
      <c r="K342" s="33" t="s">
        <v>2094</v>
      </c>
      <c r="L342" s="34"/>
      <c r="M342" s="34"/>
      <c r="N342" s="34"/>
      <c r="O342" s="34"/>
      <c r="P342" s="24" t="s">
        <v>2094</v>
      </c>
      <c r="Q342" s="24" t="s">
        <v>2094</v>
      </c>
      <c r="R342" s="30" t="s">
        <v>2094</v>
      </c>
    </row>
    <row r="343" spans="1:18" ht="42.75">
      <c r="A343" s="1"/>
      <c r="B343" s="3" t="s">
        <v>2596</v>
      </c>
      <c r="C343" s="4" t="s">
        <v>2094</v>
      </c>
      <c r="D343" s="5"/>
      <c r="E343" s="5"/>
      <c r="F343" s="5"/>
      <c r="G343" s="6" t="s">
        <v>2094</v>
      </c>
      <c r="H343" s="5"/>
      <c r="I343" s="6" t="s">
        <v>2094</v>
      </c>
      <c r="J343" s="33" t="s">
        <v>2961</v>
      </c>
      <c r="K343" s="33" t="s">
        <v>2577</v>
      </c>
      <c r="L343" s="34">
        <v>3</v>
      </c>
      <c r="M343" s="34">
        <v>0</v>
      </c>
      <c r="N343" s="34">
        <v>0</v>
      </c>
      <c r="O343" s="34">
        <v>0</v>
      </c>
      <c r="P343" s="24" t="s">
        <v>2103</v>
      </c>
      <c r="Q343" s="25">
        <v>0</v>
      </c>
      <c r="R343" s="30" t="s">
        <v>2094</v>
      </c>
    </row>
    <row r="344" spans="1:18" ht="42.75">
      <c r="A344" s="1"/>
      <c r="B344" s="1"/>
      <c r="C344" s="4" t="s">
        <v>2094</v>
      </c>
      <c r="D344" s="5"/>
      <c r="E344" s="5"/>
      <c r="F344" s="5"/>
      <c r="G344" s="6" t="s">
        <v>2094</v>
      </c>
      <c r="H344" s="5"/>
      <c r="I344" s="6" t="s">
        <v>2094</v>
      </c>
      <c r="J344" s="33" t="s">
        <v>2961</v>
      </c>
      <c r="K344" s="33" t="s">
        <v>2597</v>
      </c>
      <c r="L344" s="34">
        <v>3</v>
      </c>
      <c r="M344" s="34">
        <v>0</v>
      </c>
      <c r="N344" s="34">
        <v>0</v>
      </c>
      <c r="O344" s="34">
        <v>0</v>
      </c>
      <c r="P344" s="24" t="s">
        <v>2103</v>
      </c>
      <c r="Q344" s="25">
        <v>0</v>
      </c>
      <c r="R344" s="30" t="s">
        <v>2094</v>
      </c>
    </row>
    <row r="345" spans="1:18" ht="42.75">
      <c r="A345" s="1"/>
      <c r="B345" s="1"/>
      <c r="C345" s="4" t="s">
        <v>2094</v>
      </c>
      <c r="D345" s="5"/>
      <c r="E345" s="5"/>
      <c r="F345" s="5"/>
      <c r="G345" s="6" t="s">
        <v>2094</v>
      </c>
      <c r="H345" s="5"/>
      <c r="I345" s="6" t="s">
        <v>2094</v>
      </c>
      <c r="J345" s="33" t="s">
        <v>2962</v>
      </c>
      <c r="K345" s="33" t="s">
        <v>2577</v>
      </c>
      <c r="L345" s="34">
        <v>3</v>
      </c>
      <c r="M345" s="34">
        <v>0</v>
      </c>
      <c r="N345" s="34">
        <v>0</v>
      </c>
      <c r="O345" s="34">
        <v>0</v>
      </c>
      <c r="P345" s="24" t="s">
        <v>2103</v>
      </c>
      <c r="Q345" s="25">
        <v>0</v>
      </c>
      <c r="R345" s="30" t="s">
        <v>2094</v>
      </c>
    </row>
    <row r="346" spans="1:18" ht="42.75">
      <c r="A346" s="1"/>
      <c r="B346" s="1"/>
      <c r="C346" s="4" t="s">
        <v>2094</v>
      </c>
      <c r="D346" s="5"/>
      <c r="E346" s="5"/>
      <c r="F346" s="5"/>
      <c r="G346" s="6" t="s">
        <v>2094</v>
      </c>
      <c r="H346" s="5"/>
      <c r="I346" s="6" t="s">
        <v>2094</v>
      </c>
      <c r="J346" s="33" t="s">
        <v>2962</v>
      </c>
      <c r="K346" s="33" t="s">
        <v>2597</v>
      </c>
      <c r="L346" s="34">
        <v>2</v>
      </c>
      <c r="M346" s="34">
        <v>0</v>
      </c>
      <c r="N346" s="34">
        <v>0</v>
      </c>
      <c r="O346" s="34">
        <v>0</v>
      </c>
      <c r="P346" s="24" t="s">
        <v>2103</v>
      </c>
      <c r="Q346" s="25">
        <v>0</v>
      </c>
      <c r="R346" s="30" t="s">
        <v>2094</v>
      </c>
    </row>
    <row r="347" spans="1:18" ht="42.75">
      <c r="A347" s="1"/>
      <c r="B347" s="1"/>
      <c r="C347" s="4" t="s">
        <v>2094</v>
      </c>
      <c r="D347" s="5"/>
      <c r="E347" s="5"/>
      <c r="F347" s="5"/>
      <c r="G347" s="6" t="s">
        <v>2094</v>
      </c>
      <c r="H347" s="5"/>
      <c r="I347" s="6" t="s">
        <v>2094</v>
      </c>
      <c r="J347" s="33" t="s">
        <v>2598</v>
      </c>
      <c r="K347" s="33" t="s">
        <v>2599</v>
      </c>
      <c r="L347" s="34">
        <v>1</v>
      </c>
      <c r="M347" s="34">
        <v>0</v>
      </c>
      <c r="N347" s="34">
        <v>0</v>
      </c>
      <c r="O347" s="34">
        <v>0</v>
      </c>
      <c r="P347" s="24" t="s">
        <v>2103</v>
      </c>
      <c r="Q347" s="25">
        <v>0</v>
      </c>
      <c r="R347" s="30" t="s">
        <v>2094</v>
      </c>
    </row>
    <row r="348" spans="1:18" ht="42.75">
      <c r="A348" s="1"/>
      <c r="B348" s="1"/>
      <c r="C348" s="4" t="s">
        <v>2094</v>
      </c>
      <c r="D348" s="5"/>
      <c r="E348" s="5"/>
      <c r="F348" s="5"/>
      <c r="G348" s="6" t="s">
        <v>2094</v>
      </c>
      <c r="H348" s="5"/>
      <c r="I348" s="6" t="s">
        <v>2094</v>
      </c>
      <c r="J348" s="33" t="s">
        <v>2598</v>
      </c>
      <c r="K348" s="33" t="s">
        <v>2600</v>
      </c>
      <c r="L348" s="34">
        <v>5</v>
      </c>
      <c r="M348" s="34">
        <v>0</v>
      </c>
      <c r="N348" s="34">
        <v>0</v>
      </c>
      <c r="O348" s="34">
        <v>0</v>
      </c>
      <c r="P348" s="24" t="s">
        <v>2103</v>
      </c>
      <c r="Q348" s="25">
        <v>0</v>
      </c>
      <c r="R348" s="30" t="s">
        <v>2094</v>
      </c>
    </row>
    <row r="349" spans="1:18" ht="42.75">
      <c r="A349" s="1"/>
      <c r="B349" s="1"/>
      <c r="C349" s="4" t="s">
        <v>2094</v>
      </c>
      <c r="D349" s="5"/>
      <c r="E349" s="5"/>
      <c r="F349" s="5"/>
      <c r="G349" s="6" t="s">
        <v>2094</v>
      </c>
      <c r="H349" s="5"/>
      <c r="I349" s="6" t="s">
        <v>2094</v>
      </c>
      <c r="J349" s="33" t="s">
        <v>2601</v>
      </c>
      <c r="K349" s="33" t="s">
        <v>2577</v>
      </c>
      <c r="L349" s="34">
        <v>15</v>
      </c>
      <c r="M349" s="34">
        <v>5</v>
      </c>
      <c r="N349" s="34">
        <v>0</v>
      </c>
      <c r="O349" s="34">
        <v>3</v>
      </c>
      <c r="P349" s="25">
        <f>+O349/L349*100</f>
        <v>20</v>
      </c>
      <c r="Q349" s="25">
        <f>-100+(O349/M349*100)</f>
        <v>-40</v>
      </c>
      <c r="R349" s="30" t="s">
        <v>2790</v>
      </c>
    </row>
    <row r="350" spans="1:18" ht="42.75">
      <c r="A350" s="1"/>
      <c r="B350" s="1"/>
      <c r="C350" s="4" t="s">
        <v>2094</v>
      </c>
      <c r="D350" s="5"/>
      <c r="E350" s="5"/>
      <c r="F350" s="5"/>
      <c r="G350" s="6" t="s">
        <v>2094</v>
      </c>
      <c r="H350" s="5"/>
      <c r="I350" s="6" t="s">
        <v>2094</v>
      </c>
      <c r="J350" s="33" t="s">
        <v>2602</v>
      </c>
      <c r="K350" s="33" t="s">
        <v>2603</v>
      </c>
      <c r="L350" s="34">
        <v>15000</v>
      </c>
      <c r="M350" s="34">
        <v>5000</v>
      </c>
      <c r="N350" s="34">
        <v>0</v>
      </c>
      <c r="O350" s="34">
        <v>0</v>
      </c>
      <c r="P350" s="25">
        <f>+O350/L350*100</f>
        <v>0</v>
      </c>
      <c r="Q350" s="25">
        <f>-100+(O350/M350*100)</f>
        <v>-100</v>
      </c>
      <c r="R350" s="30" t="s">
        <v>3225</v>
      </c>
    </row>
    <row r="351" spans="1:18" ht="28.5">
      <c r="A351" s="1"/>
      <c r="B351" s="1"/>
      <c r="C351" s="4" t="s">
        <v>2094</v>
      </c>
      <c r="D351" s="5"/>
      <c r="E351" s="5"/>
      <c r="F351" s="5"/>
      <c r="G351" s="6" t="s">
        <v>2094</v>
      </c>
      <c r="H351" s="5"/>
      <c r="I351" s="6" t="s">
        <v>2094</v>
      </c>
      <c r="J351" s="33" t="s">
        <v>2604</v>
      </c>
      <c r="K351" s="33" t="s">
        <v>2557</v>
      </c>
      <c r="L351" s="34">
        <v>3</v>
      </c>
      <c r="M351" s="34">
        <v>0</v>
      </c>
      <c r="N351" s="34">
        <v>0</v>
      </c>
      <c r="O351" s="34">
        <v>0</v>
      </c>
      <c r="P351" s="24" t="s">
        <v>2103</v>
      </c>
      <c r="Q351" s="25">
        <v>0</v>
      </c>
      <c r="R351" s="30" t="s">
        <v>2094</v>
      </c>
    </row>
    <row r="352" spans="1:18" ht="28.5">
      <c r="A352" s="1"/>
      <c r="B352" s="1"/>
      <c r="C352" s="4" t="s">
        <v>2094</v>
      </c>
      <c r="D352" s="5"/>
      <c r="E352" s="5"/>
      <c r="F352" s="5"/>
      <c r="G352" s="6" t="s">
        <v>2094</v>
      </c>
      <c r="H352" s="5"/>
      <c r="I352" s="6" t="s">
        <v>2094</v>
      </c>
      <c r="J352" s="33" t="s">
        <v>2604</v>
      </c>
      <c r="K352" s="33" t="s">
        <v>2116</v>
      </c>
      <c r="L352" s="34">
        <v>500</v>
      </c>
      <c r="M352" s="34">
        <v>0</v>
      </c>
      <c r="N352" s="34">
        <v>0</v>
      </c>
      <c r="O352" s="34">
        <v>0</v>
      </c>
      <c r="P352" s="24" t="s">
        <v>2103</v>
      </c>
      <c r="Q352" s="25">
        <v>0</v>
      </c>
      <c r="R352" s="30" t="s">
        <v>2094</v>
      </c>
    </row>
    <row r="353" spans="1:18" ht="57">
      <c r="A353" s="1"/>
      <c r="B353" s="1"/>
      <c r="C353" s="4" t="s">
        <v>2094</v>
      </c>
      <c r="D353" s="5"/>
      <c r="E353" s="5"/>
      <c r="F353" s="5"/>
      <c r="G353" s="6" t="s">
        <v>2094</v>
      </c>
      <c r="H353" s="5"/>
      <c r="I353" s="6" t="s">
        <v>2094</v>
      </c>
      <c r="J353" s="33" t="s">
        <v>2605</v>
      </c>
      <c r="K353" s="33" t="s">
        <v>2394</v>
      </c>
      <c r="L353" s="34">
        <v>10</v>
      </c>
      <c r="M353" s="34">
        <v>0</v>
      </c>
      <c r="N353" s="34">
        <v>0</v>
      </c>
      <c r="O353" s="34">
        <v>0</v>
      </c>
      <c r="P353" s="24" t="s">
        <v>2103</v>
      </c>
      <c r="Q353" s="25">
        <v>0</v>
      </c>
      <c r="R353" s="30" t="s">
        <v>2094</v>
      </c>
    </row>
    <row r="354" spans="1:18" s="16" customFormat="1" ht="45">
      <c r="A354" s="13"/>
      <c r="B354" s="12" t="s">
        <v>2606</v>
      </c>
      <c r="C354" s="9" t="s">
        <v>2094</v>
      </c>
      <c r="D354" s="14">
        <f>SUM(D306:D353)</f>
        <v>179698200</v>
      </c>
      <c r="E354" s="14">
        <f>SUM(E306:E353)</f>
        <v>280412365</v>
      </c>
      <c r="F354" s="14">
        <f>+E354-D354</f>
        <v>100714165</v>
      </c>
      <c r="G354" s="15" t="s">
        <v>2094</v>
      </c>
      <c r="H354" s="14">
        <f>SUM(H306:H353)</f>
        <v>1508945455</v>
      </c>
      <c r="I354" s="15" t="s">
        <v>2094</v>
      </c>
      <c r="J354" s="35" t="s">
        <v>2094</v>
      </c>
      <c r="K354" s="35" t="s">
        <v>2094</v>
      </c>
      <c r="L354" s="36"/>
      <c r="M354" s="36"/>
      <c r="N354" s="36"/>
      <c r="O354" s="36"/>
      <c r="P354" s="37" t="s">
        <v>2094</v>
      </c>
      <c r="Q354" s="37" t="s">
        <v>2094</v>
      </c>
      <c r="R354" s="38" t="s">
        <v>2094</v>
      </c>
    </row>
    <row r="355" spans="1:18" ht="28.5">
      <c r="A355" s="1"/>
      <c r="B355" s="11" t="s">
        <v>2607</v>
      </c>
      <c r="C355" s="10" t="s">
        <v>2094</v>
      </c>
      <c r="D355" s="10"/>
      <c r="E355" s="10"/>
      <c r="F355" s="10"/>
      <c r="G355" s="10" t="s">
        <v>2094</v>
      </c>
      <c r="H355" s="10"/>
      <c r="I355" s="10" t="s">
        <v>2094</v>
      </c>
      <c r="J355" s="39" t="s">
        <v>2094</v>
      </c>
      <c r="K355" s="39" t="s">
        <v>2094</v>
      </c>
      <c r="L355" s="39"/>
      <c r="M355" s="39"/>
      <c r="N355" s="39"/>
      <c r="O355" s="39"/>
      <c r="P355" s="39" t="s">
        <v>2094</v>
      </c>
      <c r="Q355" s="39" t="s">
        <v>2094</v>
      </c>
      <c r="R355" s="39" t="s">
        <v>2094</v>
      </c>
    </row>
    <row r="356" spans="1:18" ht="45">
      <c r="A356" s="1"/>
      <c r="B356" s="12" t="s">
        <v>2608</v>
      </c>
      <c r="C356" s="4" t="s">
        <v>2094</v>
      </c>
      <c r="D356" s="5"/>
      <c r="E356" s="5"/>
      <c r="F356" s="5"/>
      <c r="G356" s="6" t="s">
        <v>2094</v>
      </c>
      <c r="H356" s="5"/>
      <c r="I356" s="6" t="s">
        <v>2094</v>
      </c>
      <c r="J356" s="33" t="s">
        <v>2094</v>
      </c>
      <c r="K356" s="33" t="s">
        <v>2094</v>
      </c>
      <c r="L356" s="34"/>
      <c r="M356" s="34"/>
      <c r="N356" s="34"/>
      <c r="O356" s="34"/>
      <c r="P356" s="24" t="s">
        <v>2094</v>
      </c>
      <c r="Q356" s="24" t="s">
        <v>2094</v>
      </c>
      <c r="R356" s="30" t="s">
        <v>2094</v>
      </c>
    </row>
    <row r="357" spans="1:18" ht="28.5">
      <c r="A357" s="1"/>
      <c r="B357" s="3" t="s">
        <v>2609</v>
      </c>
      <c r="C357" s="4" t="s">
        <v>2143</v>
      </c>
      <c r="D357" s="5">
        <v>16739946</v>
      </c>
      <c r="E357" s="5">
        <v>20918410</v>
      </c>
      <c r="F357" s="5">
        <v>4178464</v>
      </c>
      <c r="G357" s="7">
        <v>25</v>
      </c>
      <c r="H357" s="5">
        <v>115192000</v>
      </c>
      <c r="I357" s="7">
        <v>18.2</v>
      </c>
      <c r="J357" s="33" t="s">
        <v>2094</v>
      </c>
      <c r="K357" s="33" t="s">
        <v>2094</v>
      </c>
      <c r="L357" s="34"/>
      <c r="M357" s="34"/>
      <c r="N357" s="34"/>
      <c r="O357" s="34"/>
      <c r="P357" s="24" t="s">
        <v>2094</v>
      </c>
      <c r="Q357" s="24" t="s">
        <v>2094</v>
      </c>
      <c r="R357" s="30" t="s">
        <v>2094</v>
      </c>
    </row>
    <row r="358" spans="1:18">
      <c r="A358" s="1"/>
      <c r="B358" s="1"/>
      <c r="C358" s="4" t="s">
        <v>2094</v>
      </c>
      <c r="D358" s="5"/>
      <c r="E358" s="5"/>
      <c r="F358" s="5"/>
      <c r="G358" s="6" t="s">
        <v>2094</v>
      </c>
      <c r="H358" s="5"/>
      <c r="I358" s="6" t="s">
        <v>2094</v>
      </c>
      <c r="J358" s="33" t="s">
        <v>2233</v>
      </c>
      <c r="K358" s="33" t="s">
        <v>2351</v>
      </c>
      <c r="L358" s="34">
        <v>1064</v>
      </c>
      <c r="M358" s="34">
        <v>160</v>
      </c>
      <c r="N358" s="34">
        <v>86</v>
      </c>
      <c r="O358" s="34">
        <v>70</v>
      </c>
      <c r="P358" s="25">
        <f>+O358/L358*100</f>
        <v>6.5789473684210522</v>
      </c>
      <c r="Q358" s="25">
        <f>-100+(O358/M358*100)</f>
        <v>-56.25</v>
      </c>
      <c r="R358" s="30" t="s">
        <v>2779</v>
      </c>
    </row>
    <row r="359" spans="1:18" ht="28.5">
      <c r="A359" s="1"/>
      <c r="B359" s="1"/>
      <c r="C359" s="4" t="s">
        <v>2094</v>
      </c>
      <c r="D359" s="5"/>
      <c r="E359" s="5"/>
      <c r="F359" s="5"/>
      <c r="G359" s="6" t="s">
        <v>2094</v>
      </c>
      <c r="H359" s="5"/>
      <c r="I359" s="6" t="s">
        <v>2094</v>
      </c>
      <c r="J359" s="33" t="s">
        <v>2610</v>
      </c>
      <c r="K359" s="33" t="s">
        <v>2112</v>
      </c>
      <c r="L359" s="34">
        <v>49</v>
      </c>
      <c r="M359" s="34">
        <v>11</v>
      </c>
      <c r="N359" s="34">
        <v>10</v>
      </c>
      <c r="O359" s="34">
        <v>67</v>
      </c>
      <c r="P359" s="25">
        <f>+O359/L359*100</f>
        <v>136.73469387755102</v>
      </c>
      <c r="Q359" s="25">
        <f>-100+(O359/M359*100)</f>
        <v>509.09090909090912</v>
      </c>
      <c r="R359" s="30" t="s">
        <v>2779</v>
      </c>
    </row>
    <row r="360" spans="1:18" ht="28.5">
      <c r="A360" s="1"/>
      <c r="B360" s="1"/>
      <c r="C360" s="4" t="s">
        <v>2094</v>
      </c>
      <c r="D360" s="5"/>
      <c r="E360" s="5"/>
      <c r="F360" s="5"/>
      <c r="G360" s="6" t="s">
        <v>2094</v>
      </c>
      <c r="H360" s="5"/>
      <c r="I360" s="6" t="s">
        <v>2094</v>
      </c>
      <c r="J360" s="33" t="s">
        <v>2611</v>
      </c>
      <c r="K360" s="33" t="s">
        <v>2274</v>
      </c>
      <c r="L360" s="34">
        <v>750</v>
      </c>
      <c r="M360" s="34">
        <v>185</v>
      </c>
      <c r="N360" s="34">
        <v>153</v>
      </c>
      <c r="O360" s="34">
        <v>50</v>
      </c>
      <c r="P360" s="25">
        <f>+O360/L360*100</f>
        <v>6.666666666666667</v>
      </c>
      <c r="Q360" s="25">
        <f>-100+(O360/M360*100)</f>
        <v>-72.972972972972968</v>
      </c>
      <c r="R360" s="30" t="s">
        <v>2779</v>
      </c>
    </row>
    <row r="361" spans="1:18" ht="28.5">
      <c r="A361" s="1"/>
      <c r="B361" s="1"/>
      <c r="C361" s="4" t="s">
        <v>2094</v>
      </c>
      <c r="D361" s="5"/>
      <c r="E361" s="5"/>
      <c r="F361" s="5"/>
      <c r="G361" s="6" t="s">
        <v>2094</v>
      </c>
      <c r="H361" s="5"/>
      <c r="I361" s="6" t="s">
        <v>2094</v>
      </c>
      <c r="J361" s="33" t="s">
        <v>2612</v>
      </c>
      <c r="K361" s="33" t="s">
        <v>2613</v>
      </c>
      <c r="L361" s="34">
        <v>20000</v>
      </c>
      <c r="M361" s="34">
        <v>5000</v>
      </c>
      <c r="N361" s="34">
        <v>4126</v>
      </c>
      <c r="O361" s="34">
        <v>1756</v>
      </c>
      <c r="P361" s="25">
        <f>+O361/L361*100</f>
        <v>8.7800000000000011</v>
      </c>
      <c r="Q361" s="25">
        <f>-100+(O361/M361*100)</f>
        <v>-64.88</v>
      </c>
      <c r="R361" s="30" t="s">
        <v>2779</v>
      </c>
    </row>
    <row r="362" spans="1:18">
      <c r="A362" s="1"/>
      <c r="B362" s="1"/>
      <c r="C362" s="4" t="s">
        <v>2094</v>
      </c>
      <c r="D362" s="5"/>
      <c r="E362" s="5"/>
      <c r="F362" s="5"/>
      <c r="G362" s="6" t="s">
        <v>2094</v>
      </c>
      <c r="H362" s="5"/>
      <c r="I362" s="6" t="s">
        <v>2094</v>
      </c>
      <c r="J362" s="33" t="s">
        <v>2614</v>
      </c>
      <c r="K362" s="33" t="s">
        <v>2615</v>
      </c>
      <c r="L362" s="34">
        <v>2400</v>
      </c>
      <c r="M362" s="34">
        <v>600</v>
      </c>
      <c r="N362" s="34">
        <v>457</v>
      </c>
      <c r="O362" s="34">
        <v>399</v>
      </c>
      <c r="P362" s="25">
        <f>+O362/L362*100</f>
        <v>16.625</v>
      </c>
      <c r="Q362" s="25">
        <f>-100+(O362/M362*100)</f>
        <v>-33.5</v>
      </c>
      <c r="R362" s="30" t="s">
        <v>2779</v>
      </c>
    </row>
    <row r="363" spans="1:18" ht="15">
      <c r="A363" s="1"/>
      <c r="B363" s="12" t="s">
        <v>2616</v>
      </c>
      <c r="C363" s="4" t="s">
        <v>2094</v>
      </c>
      <c r="D363" s="5"/>
      <c r="E363" s="5"/>
      <c r="F363" s="5"/>
      <c r="G363" s="6" t="s">
        <v>2094</v>
      </c>
      <c r="H363" s="5"/>
      <c r="I363" s="6" t="s">
        <v>2094</v>
      </c>
      <c r="J363" s="33" t="s">
        <v>2094</v>
      </c>
      <c r="K363" s="33" t="s">
        <v>2094</v>
      </c>
      <c r="L363" s="34"/>
      <c r="M363" s="34"/>
      <c r="N363" s="34"/>
      <c r="O363" s="34"/>
      <c r="P363" s="24" t="s">
        <v>2094</v>
      </c>
      <c r="Q363" s="24" t="s">
        <v>2094</v>
      </c>
      <c r="R363" s="30" t="s">
        <v>2094</v>
      </c>
    </row>
    <row r="364" spans="1:18" ht="28.5">
      <c r="A364" s="1"/>
      <c r="B364" s="3" t="s">
        <v>2617</v>
      </c>
      <c r="C364" s="4" t="s">
        <v>2618</v>
      </c>
      <c r="D364" s="5">
        <v>512653422</v>
      </c>
      <c r="E364" s="5">
        <v>811041358</v>
      </c>
      <c r="F364" s="5">
        <v>298387936</v>
      </c>
      <c r="G364" s="7">
        <v>58.2</v>
      </c>
      <c r="H364" s="5">
        <v>2953660491</v>
      </c>
      <c r="I364" s="7">
        <v>27.5</v>
      </c>
      <c r="J364" s="33" t="s">
        <v>2094</v>
      </c>
      <c r="K364" s="33" t="s">
        <v>2094</v>
      </c>
      <c r="L364" s="34"/>
      <c r="M364" s="34"/>
      <c r="N364" s="34"/>
      <c r="O364" s="34"/>
      <c r="P364" s="24" t="s">
        <v>2094</v>
      </c>
      <c r="Q364" s="24" t="s">
        <v>2094</v>
      </c>
      <c r="R364" s="30" t="s">
        <v>2094</v>
      </c>
    </row>
    <row r="365" spans="1:18" ht="28.5">
      <c r="A365" s="1"/>
      <c r="B365" s="3" t="s">
        <v>2619</v>
      </c>
      <c r="C365" s="4" t="s">
        <v>2094</v>
      </c>
      <c r="D365" s="5"/>
      <c r="E365" s="5"/>
      <c r="F365" s="5"/>
      <c r="G365" s="6" t="s">
        <v>2094</v>
      </c>
      <c r="H365" s="5"/>
      <c r="I365" s="6" t="s">
        <v>2094</v>
      </c>
      <c r="J365" s="33" t="s">
        <v>2620</v>
      </c>
      <c r="K365" s="33" t="s">
        <v>2621</v>
      </c>
      <c r="L365" s="34">
        <v>6646</v>
      </c>
      <c r="M365" s="34">
        <v>6646</v>
      </c>
      <c r="N365" s="34">
        <v>5784</v>
      </c>
      <c r="O365" s="34">
        <v>6606</v>
      </c>
      <c r="P365" s="24" t="s">
        <v>2130</v>
      </c>
      <c r="Q365" s="25">
        <f>-100+(O365/M365*100)</f>
        <v>-0.60186578393019374</v>
      </c>
      <c r="R365" s="30" t="s">
        <v>3226</v>
      </c>
    </row>
    <row r="366" spans="1:18" ht="28.5">
      <c r="A366" s="1"/>
      <c r="B366" s="1"/>
      <c r="C366" s="4" t="s">
        <v>2094</v>
      </c>
      <c r="D366" s="5"/>
      <c r="E366" s="5"/>
      <c r="F366" s="5"/>
      <c r="G366" s="6" t="s">
        <v>2094</v>
      </c>
      <c r="H366" s="5"/>
      <c r="I366" s="6" t="s">
        <v>2094</v>
      </c>
      <c r="J366" s="33" t="s">
        <v>2622</v>
      </c>
      <c r="K366" s="33" t="s">
        <v>2623</v>
      </c>
      <c r="L366" s="34">
        <v>4200</v>
      </c>
      <c r="M366" s="34">
        <v>4200</v>
      </c>
      <c r="N366" s="34">
        <v>4114</v>
      </c>
      <c r="O366" s="34">
        <v>3990</v>
      </c>
      <c r="P366" s="24" t="s">
        <v>2130</v>
      </c>
      <c r="Q366" s="25">
        <f>-100+(O366/M366*100)</f>
        <v>-5</v>
      </c>
      <c r="R366" s="30" t="s">
        <v>2791</v>
      </c>
    </row>
    <row r="367" spans="1:18" ht="28.5">
      <c r="A367" s="1"/>
      <c r="B367" s="1"/>
      <c r="C367" s="4" t="s">
        <v>2094</v>
      </c>
      <c r="D367" s="5"/>
      <c r="E367" s="5"/>
      <c r="F367" s="5"/>
      <c r="G367" s="6" t="s">
        <v>2094</v>
      </c>
      <c r="H367" s="5"/>
      <c r="I367" s="6" t="s">
        <v>2094</v>
      </c>
      <c r="J367" s="33" t="s">
        <v>2624</v>
      </c>
      <c r="K367" s="33" t="s">
        <v>2623</v>
      </c>
      <c r="L367" s="34">
        <v>892</v>
      </c>
      <c r="M367" s="34">
        <v>892</v>
      </c>
      <c r="N367" s="34">
        <v>854</v>
      </c>
      <c r="O367" s="34">
        <v>856</v>
      </c>
      <c r="P367" s="24" t="s">
        <v>2130</v>
      </c>
      <c r="Q367" s="25">
        <f>-100+(O367/M367*100)</f>
        <v>-4.0358744394618782</v>
      </c>
      <c r="R367" s="30" t="s">
        <v>2792</v>
      </c>
    </row>
    <row r="368" spans="1:18" ht="28.5">
      <c r="A368" s="1"/>
      <c r="B368" s="3" t="s">
        <v>2625</v>
      </c>
      <c r="C368" s="4" t="s">
        <v>2163</v>
      </c>
      <c r="D368" s="5">
        <v>398545488</v>
      </c>
      <c r="E368" s="5">
        <v>538672610</v>
      </c>
      <c r="F368" s="5">
        <v>140127122</v>
      </c>
      <c r="G368" s="7">
        <v>35.200000000000003</v>
      </c>
      <c r="H368" s="5">
        <v>2155172528</v>
      </c>
      <c r="I368" s="7">
        <v>25</v>
      </c>
      <c r="J368" s="33" t="s">
        <v>2094</v>
      </c>
      <c r="K368" s="33" t="s">
        <v>2094</v>
      </c>
      <c r="L368" s="34"/>
      <c r="M368" s="34"/>
      <c r="N368" s="34"/>
      <c r="O368" s="34"/>
      <c r="P368" s="24" t="s">
        <v>2094</v>
      </c>
      <c r="Q368" s="24" t="s">
        <v>2094</v>
      </c>
      <c r="R368" s="30" t="s">
        <v>2094</v>
      </c>
    </row>
    <row r="369" spans="1:18" ht="28.5">
      <c r="A369" s="1"/>
      <c r="B369" s="3" t="s">
        <v>2626</v>
      </c>
      <c r="C369" s="4" t="s">
        <v>2094</v>
      </c>
      <c r="D369" s="5"/>
      <c r="E369" s="5"/>
      <c r="F369" s="5"/>
      <c r="G369" s="6" t="s">
        <v>2094</v>
      </c>
      <c r="H369" s="5"/>
      <c r="I369" s="6" t="s">
        <v>2094</v>
      </c>
      <c r="J369" s="33" t="s">
        <v>2166</v>
      </c>
      <c r="K369" s="33" t="s">
        <v>2167</v>
      </c>
      <c r="L369" s="34">
        <v>3614</v>
      </c>
      <c r="M369" s="34">
        <v>3614</v>
      </c>
      <c r="N369" s="34">
        <v>3564</v>
      </c>
      <c r="O369" s="34">
        <v>3621</v>
      </c>
      <c r="P369" s="24" t="s">
        <v>2130</v>
      </c>
      <c r="Q369" s="25">
        <f>-100+(O369/M369*100)</f>
        <v>0.19369120088543923</v>
      </c>
      <c r="R369" s="30" t="s">
        <v>2793</v>
      </c>
    </row>
    <row r="370" spans="1:18">
      <c r="A370" s="1"/>
      <c r="B370" s="1"/>
      <c r="C370" s="4" t="s">
        <v>2094</v>
      </c>
      <c r="D370" s="5"/>
      <c r="E370" s="5"/>
      <c r="F370" s="5"/>
      <c r="G370" s="6" t="s">
        <v>2094</v>
      </c>
      <c r="H370" s="5"/>
      <c r="I370" s="6" t="s">
        <v>2094</v>
      </c>
      <c r="J370" s="33" t="s">
        <v>2627</v>
      </c>
      <c r="K370" s="33" t="s">
        <v>2628</v>
      </c>
      <c r="L370" s="34">
        <v>7833</v>
      </c>
      <c r="M370" s="34">
        <v>7833</v>
      </c>
      <c r="N370" s="34">
        <v>7691</v>
      </c>
      <c r="O370" s="34">
        <v>7784</v>
      </c>
      <c r="P370" s="24" t="s">
        <v>2130</v>
      </c>
      <c r="Q370" s="25">
        <f>-100+(O370/M370*100)</f>
        <v>-0.62555853440572662</v>
      </c>
      <c r="R370" s="30" t="s">
        <v>2794</v>
      </c>
    </row>
    <row r="371" spans="1:18">
      <c r="A371" s="1"/>
      <c r="B371" s="3" t="s">
        <v>2629</v>
      </c>
      <c r="C371" s="4" t="s">
        <v>2099</v>
      </c>
      <c r="D371" s="5">
        <v>25871434</v>
      </c>
      <c r="E371" s="5">
        <v>43798162</v>
      </c>
      <c r="F371" s="5">
        <v>17926728</v>
      </c>
      <c r="G371" s="7">
        <v>69.3</v>
      </c>
      <c r="H371" s="5">
        <v>201923937</v>
      </c>
      <c r="I371" s="7">
        <v>21.7</v>
      </c>
      <c r="J371" s="33" t="s">
        <v>2094</v>
      </c>
      <c r="K371" s="33" t="s">
        <v>2094</v>
      </c>
      <c r="L371" s="34"/>
      <c r="M371" s="34"/>
      <c r="N371" s="34"/>
      <c r="O371" s="34"/>
      <c r="P371" s="24" t="s">
        <v>2094</v>
      </c>
      <c r="Q371" s="24" t="s">
        <v>2094</v>
      </c>
      <c r="R371" s="30" t="s">
        <v>2094</v>
      </c>
    </row>
    <row r="372" spans="1:18">
      <c r="A372" s="1"/>
      <c r="B372" s="1"/>
      <c r="C372" s="4" t="s">
        <v>2094</v>
      </c>
      <c r="D372" s="5"/>
      <c r="E372" s="5"/>
      <c r="F372" s="5"/>
      <c r="G372" s="6" t="s">
        <v>2094</v>
      </c>
      <c r="H372" s="5"/>
      <c r="I372" s="6" t="s">
        <v>2094</v>
      </c>
      <c r="J372" s="33" t="s">
        <v>2631</v>
      </c>
      <c r="K372" s="33" t="s">
        <v>2537</v>
      </c>
      <c r="L372" s="34">
        <v>1648</v>
      </c>
      <c r="M372" s="34">
        <v>412</v>
      </c>
      <c r="N372" s="34">
        <v>0</v>
      </c>
      <c r="O372" s="34">
        <v>315</v>
      </c>
      <c r="P372" s="25">
        <f>+O372/L372*100</f>
        <v>19.114077669902912</v>
      </c>
      <c r="Q372" s="25">
        <f>-100+(O372/M372*100)</f>
        <v>-23.543689320388353</v>
      </c>
      <c r="R372" s="30" t="s">
        <v>2963</v>
      </c>
    </row>
    <row r="373" spans="1:18">
      <c r="A373" s="1"/>
      <c r="B373" s="1"/>
      <c r="C373" s="4" t="s">
        <v>2094</v>
      </c>
      <c r="D373" s="5"/>
      <c r="E373" s="5"/>
      <c r="F373" s="5"/>
      <c r="G373" s="6" t="s">
        <v>2094</v>
      </c>
      <c r="H373" s="5"/>
      <c r="I373" s="6" t="s">
        <v>2094</v>
      </c>
      <c r="J373" s="33" t="s">
        <v>2630</v>
      </c>
      <c r="K373" s="33" t="s">
        <v>2537</v>
      </c>
      <c r="L373" s="34">
        <v>120</v>
      </c>
      <c r="M373" s="34">
        <v>0</v>
      </c>
      <c r="N373" s="34">
        <v>0</v>
      </c>
      <c r="O373" s="34">
        <v>0</v>
      </c>
      <c r="P373" s="24" t="s">
        <v>2103</v>
      </c>
      <c r="Q373" s="25">
        <v>0</v>
      </c>
      <c r="R373" s="30" t="s">
        <v>2094</v>
      </c>
    </row>
    <row r="374" spans="1:18">
      <c r="A374" s="1"/>
      <c r="B374" s="1"/>
      <c r="C374" s="4" t="s">
        <v>2094</v>
      </c>
      <c r="D374" s="5"/>
      <c r="E374" s="5"/>
      <c r="F374" s="5"/>
      <c r="G374" s="6" t="s">
        <v>2094</v>
      </c>
      <c r="H374" s="5"/>
      <c r="I374" s="6" t="s">
        <v>2094</v>
      </c>
      <c r="J374" s="33" t="s">
        <v>2632</v>
      </c>
      <c r="K374" s="33" t="s">
        <v>2633</v>
      </c>
      <c r="L374" s="34">
        <v>100</v>
      </c>
      <c r="M374" s="34">
        <v>0</v>
      </c>
      <c r="N374" s="34">
        <v>0</v>
      </c>
      <c r="O374" s="34">
        <v>0</v>
      </c>
      <c r="P374" s="24" t="s">
        <v>2103</v>
      </c>
      <c r="Q374" s="25">
        <v>0</v>
      </c>
      <c r="R374" s="30" t="s">
        <v>2094</v>
      </c>
    </row>
    <row r="375" spans="1:18" ht="30">
      <c r="A375" s="1"/>
      <c r="B375" s="12" t="s">
        <v>2634</v>
      </c>
      <c r="C375" s="4" t="s">
        <v>2094</v>
      </c>
      <c r="D375" s="5"/>
      <c r="E375" s="5"/>
      <c r="F375" s="5"/>
      <c r="G375" s="6" t="s">
        <v>2094</v>
      </c>
      <c r="H375" s="5"/>
      <c r="I375" s="6" t="s">
        <v>2094</v>
      </c>
      <c r="J375" s="33" t="s">
        <v>2094</v>
      </c>
      <c r="K375" s="33" t="s">
        <v>2094</v>
      </c>
      <c r="L375" s="34"/>
      <c r="M375" s="34"/>
      <c r="N375" s="34"/>
      <c r="O375" s="34"/>
      <c r="P375" s="24" t="s">
        <v>2094</v>
      </c>
      <c r="Q375" s="24" t="s">
        <v>2094</v>
      </c>
      <c r="R375" s="30" t="s">
        <v>2094</v>
      </c>
    </row>
    <row r="376" spans="1:18" ht="28.5">
      <c r="A376" s="1"/>
      <c r="B376" s="3" t="s">
        <v>2635</v>
      </c>
      <c r="C376" s="4" t="s">
        <v>2143</v>
      </c>
      <c r="D376" s="5">
        <v>5542623</v>
      </c>
      <c r="E376" s="5">
        <v>13388481</v>
      </c>
      <c r="F376" s="5">
        <v>7845858</v>
      </c>
      <c r="G376" s="7">
        <v>141.6</v>
      </c>
      <c r="H376" s="5">
        <v>92004991</v>
      </c>
      <c r="I376" s="7">
        <v>14.6</v>
      </c>
      <c r="J376" s="33" t="s">
        <v>2094</v>
      </c>
      <c r="K376" s="33" t="s">
        <v>2094</v>
      </c>
      <c r="L376" s="34"/>
      <c r="M376" s="34"/>
      <c r="N376" s="34"/>
      <c r="O376" s="34"/>
      <c r="P376" s="24" t="s">
        <v>2094</v>
      </c>
      <c r="Q376" s="24" t="s">
        <v>2094</v>
      </c>
      <c r="R376" s="30" t="s">
        <v>2094</v>
      </c>
    </row>
    <row r="377" spans="1:18" ht="28.5">
      <c r="A377" s="1"/>
      <c r="B377" s="3" t="s">
        <v>2636</v>
      </c>
      <c r="C377" s="4" t="s">
        <v>2094</v>
      </c>
      <c r="D377" s="5"/>
      <c r="E377" s="5"/>
      <c r="F377" s="5"/>
      <c r="G377" s="6" t="s">
        <v>2094</v>
      </c>
      <c r="H377" s="5"/>
      <c r="I377" s="6" t="s">
        <v>2094</v>
      </c>
      <c r="J377" s="33" t="s">
        <v>2964</v>
      </c>
      <c r="K377" s="33" t="s">
        <v>2140</v>
      </c>
      <c r="L377" s="34">
        <v>155000</v>
      </c>
      <c r="M377" s="34">
        <v>35000</v>
      </c>
      <c r="N377" s="34">
        <v>4865</v>
      </c>
      <c r="O377" s="34">
        <v>17040</v>
      </c>
      <c r="P377" s="25">
        <f t="shared" ref="P377:P382" si="26">+O377/L377*100</f>
        <v>10.993548387096775</v>
      </c>
      <c r="Q377" s="25">
        <f t="shared" ref="Q377:Q382" si="27">-100+(O377/M377*100)</f>
        <v>-51.31428571428571</v>
      </c>
      <c r="R377" s="30" t="s">
        <v>2795</v>
      </c>
    </row>
    <row r="378" spans="1:18" ht="28.5">
      <c r="A378" s="1"/>
      <c r="B378" s="1"/>
      <c r="C378" s="4" t="s">
        <v>2094</v>
      </c>
      <c r="D378" s="5"/>
      <c r="E378" s="5"/>
      <c r="F378" s="5"/>
      <c r="G378" s="6" t="s">
        <v>2094</v>
      </c>
      <c r="H378" s="5"/>
      <c r="I378" s="6" t="s">
        <v>2094</v>
      </c>
      <c r="J378" s="33" t="s">
        <v>2965</v>
      </c>
      <c r="K378" s="33" t="s">
        <v>2140</v>
      </c>
      <c r="L378" s="34">
        <v>7500</v>
      </c>
      <c r="M378" s="34">
        <v>1500</v>
      </c>
      <c r="N378" s="34">
        <v>404</v>
      </c>
      <c r="O378" s="34">
        <v>666</v>
      </c>
      <c r="P378" s="25">
        <f t="shared" si="26"/>
        <v>8.8800000000000008</v>
      </c>
      <c r="Q378" s="25">
        <f t="shared" si="27"/>
        <v>-55.6</v>
      </c>
      <c r="R378" s="30" t="s">
        <v>2795</v>
      </c>
    </row>
    <row r="379" spans="1:18" ht="28.5">
      <c r="A379" s="1"/>
      <c r="B379" s="1"/>
      <c r="C379" s="4" t="s">
        <v>2094</v>
      </c>
      <c r="D379" s="5"/>
      <c r="E379" s="5"/>
      <c r="F379" s="5"/>
      <c r="G379" s="6" t="s">
        <v>2094</v>
      </c>
      <c r="H379" s="5"/>
      <c r="I379" s="6" t="s">
        <v>2094</v>
      </c>
      <c r="J379" s="33" t="s">
        <v>2966</v>
      </c>
      <c r="K379" s="33" t="s">
        <v>2140</v>
      </c>
      <c r="L379" s="34">
        <v>1350</v>
      </c>
      <c r="M379" s="34">
        <v>300</v>
      </c>
      <c r="N379" s="34">
        <v>107</v>
      </c>
      <c r="O379" s="34">
        <v>200</v>
      </c>
      <c r="P379" s="25">
        <f t="shared" si="26"/>
        <v>14.814814814814813</v>
      </c>
      <c r="Q379" s="25">
        <f t="shared" si="27"/>
        <v>-33.333333333333343</v>
      </c>
      <c r="R379" s="30" t="s">
        <v>2779</v>
      </c>
    </row>
    <row r="380" spans="1:18" ht="28.5">
      <c r="A380" s="1"/>
      <c r="B380" s="1"/>
      <c r="C380" s="4" t="s">
        <v>2094</v>
      </c>
      <c r="D380" s="5"/>
      <c r="E380" s="5"/>
      <c r="F380" s="5"/>
      <c r="G380" s="6" t="s">
        <v>2094</v>
      </c>
      <c r="H380" s="5"/>
      <c r="I380" s="6" t="s">
        <v>2094</v>
      </c>
      <c r="J380" s="33" t="s">
        <v>2967</v>
      </c>
      <c r="K380" s="33" t="s">
        <v>2140</v>
      </c>
      <c r="L380" s="34">
        <v>340</v>
      </c>
      <c r="M380" s="34">
        <v>50</v>
      </c>
      <c r="N380" s="34">
        <v>47</v>
      </c>
      <c r="O380" s="34">
        <v>26</v>
      </c>
      <c r="P380" s="25">
        <f t="shared" si="26"/>
        <v>7.6470588235294121</v>
      </c>
      <c r="Q380" s="25">
        <f t="shared" si="27"/>
        <v>-48</v>
      </c>
      <c r="R380" s="30" t="s">
        <v>2779</v>
      </c>
    </row>
    <row r="381" spans="1:18">
      <c r="A381" s="1"/>
      <c r="B381" s="1"/>
      <c r="C381" s="4" t="s">
        <v>2094</v>
      </c>
      <c r="D381" s="5"/>
      <c r="E381" s="5"/>
      <c r="F381" s="5"/>
      <c r="G381" s="6" t="s">
        <v>2094</v>
      </c>
      <c r="H381" s="5"/>
      <c r="I381" s="6" t="s">
        <v>2094</v>
      </c>
      <c r="J381" s="33" t="s">
        <v>2637</v>
      </c>
      <c r="K381" s="33" t="s">
        <v>2140</v>
      </c>
      <c r="L381" s="34">
        <v>77</v>
      </c>
      <c r="M381" s="34">
        <v>15</v>
      </c>
      <c r="N381" s="34">
        <v>15</v>
      </c>
      <c r="O381" s="34">
        <v>22</v>
      </c>
      <c r="P381" s="25">
        <f t="shared" si="26"/>
        <v>28.571428571428569</v>
      </c>
      <c r="Q381" s="25">
        <f t="shared" si="27"/>
        <v>46.666666666666657</v>
      </c>
      <c r="R381" s="30" t="s">
        <v>2779</v>
      </c>
    </row>
    <row r="382" spans="1:18">
      <c r="A382" s="1"/>
      <c r="B382" s="1"/>
      <c r="C382" s="4" t="s">
        <v>2094</v>
      </c>
      <c r="D382" s="5"/>
      <c r="E382" s="5"/>
      <c r="F382" s="5"/>
      <c r="G382" s="6" t="s">
        <v>2094</v>
      </c>
      <c r="H382" s="5"/>
      <c r="I382" s="6" t="s">
        <v>2094</v>
      </c>
      <c r="J382" s="33" t="s">
        <v>2638</v>
      </c>
      <c r="K382" s="33" t="s">
        <v>2351</v>
      </c>
      <c r="L382" s="34">
        <v>24</v>
      </c>
      <c r="M382" s="34">
        <v>5</v>
      </c>
      <c r="N382" s="34">
        <v>2</v>
      </c>
      <c r="O382" s="34">
        <v>11</v>
      </c>
      <c r="P382" s="25">
        <f t="shared" si="26"/>
        <v>45.833333333333329</v>
      </c>
      <c r="Q382" s="25">
        <f t="shared" si="27"/>
        <v>120.00000000000003</v>
      </c>
      <c r="R382" s="30" t="s">
        <v>3227</v>
      </c>
    </row>
    <row r="383" spans="1:18" ht="28.5">
      <c r="A383" s="1"/>
      <c r="B383" s="1"/>
      <c r="C383" s="4" t="s">
        <v>2094</v>
      </c>
      <c r="D383" s="5"/>
      <c r="E383" s="5"/>
      <c r="F383" s="5"/>
      <c r="G383" s="6" t="s">
        <v>2094</v>
      </c>
      <c r="H383" s="5"/>
      <c r="I383" s="6" t="s">
        <v>2094</v>
      </c>
      <c r="J383" s="33" t="s">
        <v>2639</v>
      </c>
      <c r="K383" s="33" t="s">
        <v>2351</v>
      </c>
      <c r="L383" s="34">
        <v>250</v>
      </c>
      <c r="M383" s="34">
        <v>0</v>
      </c>
      <c r="N383" s="34">
        <v>0</v>
      </c>
      <c r="O383" s="34">
        <v>0</v>
      </c>
      <c r="P383" s="24" t="s">
        <v>2103</v>
      </c>
      <c r="Q383" s="25">
        <v>0</v>
      </c>
      <c r="R383" s="30" t="s">
        <v>2094</v>
      </c>
    </row>
    <row r="384" spans="1:18">
      <c r="A384" s="1"/>
      <c r="B384" s="1"/>
      <c r="C384" s="4" t="s">
        <v>2094</v>
      </c>
      <c r="D384" s="5"/>
      <c r="E384" s="5"/>
      <c r="F384" s="5"/>
      <c r="G384" s="6" t="s">
        <v>2094</v>
      </c>
      <c r="H384" s="5"/>
      <c r="I384" s="6" t="s">
        <v>2094</v>
      </c>
      <c r="J384" s="33" t="s">
        <v>2640</v>
      </c>
      <c r="K384" s="33" t="s">
        <v>2641</v>
      </c>
      <c r="L384" s="34">
        <v>7500</v>
      </c>
      <c r="M384" s="34">
        <v>0</v>
      </c>
      <c r="N384" s="34">
        <v>0</v>
      </c>
      <c r="O384" s="34">
        <v>0</v>
      </c>
      <c r="P384" s="24" t="s">
        <v>2103</v>
      </c>
      <c r="Q384" s="25">
        <v>0</v>
      </c>
      <c r="R384" s="30" t="s">
        <v>2094</v>
      </c>
    </row>
    <row r="385" spans="1:18" ht="28.5">
      <c r="A385" s="1"/>
      <c r="B385" s="1"/>
      <c r="C385" s="4" t="s">
        <v>2094</v>
      </c>
      <c r="D385" s="5"/>
      <c r="E385" s="5"/>
      <c r="F385" s="5"/>
      <c r="G385" s="6" t="s">
        <v>2094</v>
      </c>
      <c r="H385" s="5"/>
      <c r="I385" s="6" t="s">
        <v>2094</v>
      </c>
      <c r="J385" s="33" t="s">
        <v>2642</v>
      </c>
      <c r="K385" s="33" t="s">
        <v>2643</v>
      </c>
      <c r="L385" s="34">
        <v>4000</v>
      </c>
      <c r="M385" s="34">
        <v>0</v>
      </c>
      <c r="N385" s="34">
        <v>0</v>
      </c>
      <c r="O385" s="34">
        <v>0</v>
      </c>
      <c r="P385" s="24" t="s">
        <v>2103</v>
      </c>
      <c r="Q385" s="25">
        <v>0</v>
      </c>
      <c r="R385" s="30" t="s">
        <v>2094</v>
      </c>
    </row>
    <row r="386" spans="1:18" ht="28.5">
      <c r="A386" s="1"/>
      <c r="B386" s="3" t="s">
        <v>2644</v>
      </c>
      <c r="C386" s="4" t="s">
        <v>2143</v>
      </c>
      <c r="D386" s="5">
        <v>42082196</v>
      </c>
      <c r="E386" s="5">
        <v>74604833</v>
      </c>
      <c r="F386" s="5">
        <v>32522637</v>
      </c>
      <c r="G386" s="7">
        <v>77.3</v>
      </c>
      <c r="H386" s="5">
        <v>716304439</v>
      </c>
      <c r="I386" s="7">
        <v>10.4</v>
      </c>
      <c r="J386" s="33" t="s">
        <v>2094</v>
      </c>
      <c r="K386" s="33" t="s">
        <v>2094</v>
      </c>
      <c r="L386" s="34"/>
      <c r="M386" s="34"/>
      <c r="N386" s="34"/>
      <c r="O386" s="34"/>
      <c r="P386" s="24" t="s">
        <v>2094</v>
      </c>
      <c r="Q386" s="24" t="s">
        <v>2094</v>
      </c>
      <c r="R386" s="30" t="s">
        <v>2094</v>
      </c>
    </row>
    <row r="387" spans="1:18" ht="42.75">
      <c r="A387" s="1"/>
      <c r="B387" s="3" t="s">
        <v>2645</v>
      </c>
      <c r="C387" s="4" t="s">
        <v>2094</v>
      </c>
      <c r="D387" s="5"/>
      <c r="E387" s="5"/>
      <c r="F387" s="5"/>
      <c r="G387" s="6" t="s">
        <v>2094</v>
      </c>
      <c r="H387" s="5"/>
      <c r="I387" s="6" t="s">
        <v>2094</v>
      </c>
      <c r="J387" s="33" t="s">
        <v>2646</v>
      </c>
      <c r="K387" s="33" t="s">
        <v>2647</v>
      </c>
      <c r="L387" s="34">
        <v>6</v>
      </c>
      <c r="M387" s="34">
        <v>1</v>
      </c>
      <c r="N387" s="34">
        <v>0</v>
      </c>
      <c r="O387" s="34">
        <v>0</v>
      </c>
      <c r="P387" s="25">
        <f t="shared" ref="P387:P392" si="28">+O387/L387*100</f>
        <v>0</v>
      </c>
      <c r="Q387" s="25">
        <f t="shared" ref="Q387:Q392" si="29">-100+(O387/M387*100)</f>
        <v>-100</v>
      </c>
      <c r="R387" s="30" t="s">
        <v>2968</v>
      </c>
    </row>
    <row r="388" spans="1:18" ht="42.75">
      <c r="A388" s="1"/>
      <c r="B388" s="1"/>
      <c r="C388" s="4" t="s">
        <v>2094</v>
      </c>
      <c r="D388" s="5"/>
      <c r="E388" s="5"/>
      <c r="F388" s="5"/>
      <c r="G388" s="6" t="s">
        <v>2094</v>
      </c>
      <c r="H388" s="5"/>
      <c r="I388" s="6" t="s">
        <v>2094</v>
      </c>
      <c r="J388" s="33" t="s">
        <v>2648</v>
      </c>
      <c r="K388" s="33" t="s">
        <v>2647</v>
      </c>
      <c r="L388" s="34">
        <v>800</v>
      </c>
      <c r="M388" s="34">
        <v>200</v>
      </c>
      <c r="N388" s="34">
        <v>69</v>
      </c>
      <c r="O388" s="34">
        <v>49</v>
      </c>
      <c r="P388" s="25">
        <f t="shared" si="28"/>
        <v>6.125</v>
      </c>
      <c r="Q388" s="25">
        <f t="shared" si="29"/>
        <v>-75.5</v>
      </c>
      <c r="R388" s="30" t="s">
        <v>2796</v>
      </c>
    </row>
    <row r="389" spans="1:18" ht="28.5">
      <c r="A389" s="1"/>
      <c r="B389" s="1"/>
      <c r="C389" s="4" t="s">
        <v>2094</v>
      </c>
      <c r="D389" s="5"/>
      <c r="E389" s="5"/>
      <c r="F389" s="5"/>
      <c r="G389" s="6" t="s">
        <v>2094</v>
      </c>
      <c r="H389" s="5"/>
      <c r="I389" s="6" t="s">
        <v>2094</v>
      </c>
      <c r="J389" s="33" t="s">
        <v>2649</v>
      </c>
      <c r="K389" s="33" t="s">
        <v>2157</v>
      </c>
      <c r="L389" s="34">
        <v>12000</v>
      </c>
      <c r="M389" s="34">
        <v>3000</v>
      </c>
      <c r="N389" s="34">
        <v>1963</v>
      </c>
      <c r="O389" s="34">
        <v>3733</v>
      </c>
      <c r="P389" s="25">
        <f t="shared" si="28"/>
        <v>31.108333333333331</v>
      </c>
      <c r="Q389" s="25">
        <f t="shared" si="29"/>
        <v>24.433333333333323</v>
      </c>
      <c r="R389" s="30" t="s">
        <v>3099</v>
      </c>
    </row>
    <row r="390" spans="1:18" ht="28.5">
      <c r="A390" s="1"/>
      <c r="B390" s="1"/>
      <c r="C390" s="4" t="s">
        <v>2094</v>
      </c>
      <c r="D390" s="5"/>
      <c r="E390" s="5"/>
      <c r="F390" s="5"/>
      <c r="G390" s="6" t="s">
        <v>2094</v>
      </c>
      <c r="H390" s="5"/>
      <c r="I390" s="6" t="s">
        <v>2094</v>
      </c>
      <c r="J390" s="33" t="s">
        <v>2650</v>
      </c>
      <c r="K390" s="33" t="s">
        <v>2651</v>
      </c>
      <c r="L390" s="34">
        <v>750</v>
      </c>
      <c r="M390" s="34">
        <v>150</v>
      </c>
      <c r="N390" s="34">
        <v>155</v>
      </c>
      <c r="O390" s="34">
        <v>276</v>
      </c>
      <c r="P390" s="25">
        <f t="shared" si="28"/>
        <v>36.799999999999997</v>
      </c>
      <c r="Q390" s="25">
        <f t="shared" si="29"/>
        <v>84</v>
      </c>
      <c r="R390" s="30" t="s">
        <v>2797</v>
      </c>
    </row>
    <row r="391" spans="1:18" ht="42.75">
      <c r="A391" s="1"/>
      <c r="B391" s="1"/>
      <c r="C391" s="4" t="s">
        <v>2094</v>
      </c>
      <c r="D391" s="5"/>
      <c r="E391" s="5"/>
      <c r="F391" s="5"/>
      <c r="G391" s="6" t="s">
        <v>2094</v>
      </c>
      <c r="H391" s="5"/>
      <c r="I391" s="6" t="s">
        <v>2094</v>
      </c>
      <c r="J391" s="33" t="s">
        <v>2652</v>
      </c>
      <c r="K391" s="33" t="s">
        <v>2136</v>
      </c>
      <c r="L391" s="34">
        <v>60</v>
      </c>
      <c r="M391" s="34">
        <v>15</v>
      </c>
      <c r="N391" s="34">
        <v>10</v>
      </c>
      <c r="O391" s="34">
        <v>6</v>
      </c>
      <c r="P391" s="25">
        <f t="shared" si="28"/>
        <v>10</v>
      </c>
      <c r="Q391" s="25">
        <f t="shared" si="29"/>
        <v>-60</v>
      </c>
      <c r="R391" s="30" t="s">
        <v>3100</v>
      </c>
    </row>
    <row r="392" spans="1:18" ht="28.5">
      <c r="A392" s="1"/>
      <c r="B392" s="1"/>
      <c r="C392" s="4" t="s">
        <v>2094</v>
      </c>
      <c r="D392" s="5"/>
      <c r="E392" s="5"/>
      <c r="F392" s="5"/>
      <c r="G392" s="6" t="s">
        <v>2094</v>
      </c>
      <c r="H392" s="5"/>
      <c r="I392" s="6" t="s">
        <v>2094</v>
      </c>
      <c r="J392" s="33" t="s">
        <v>2653</v>
      </c>
      <c r="K392" s="33" t="s">
        <v>2654</v>
      </c>
      <c r="L392" s="34">
        <v>20</v>
      </c>
      <c r="M392" s="34">
        <v>5</v>
      </c>
      <c r="N392" s="34">
        <v>5</v>
      </c>
      <c r="O392" s="34">
        <v>5</v>
      </c>
      <c r="P392" s="25">
        <f t="shared" si="28"/>
        <v>25</v>
      </c>
      <c r="Q392" s="25">
        <f t="shared" si="29"/>
        <v>0</v>
      </c>
      <c r="R392" s="30" t="s">
        <v>2094</v>
      </c>
    </row>
    <row r="393" spans="1:18">
      <c r="A393" s="1"/>
      <c r="B393" s="3" t="s">
        <v>2655</v>
      </c>
      <c r="C393" s="4" t="s">
        <v>2656</v>
      </c>
      <c r="D393" s="5">
        <v>3033006</v>
      </c>
      <c r="E393" s="5">
        <v>3197877</v>
      </c>
      <c r="F393" s="5">
        <v>164871</v>
      </c>
      <c r="G393" s="7">
        <v>5.4</v>
      </c>
      <c r="H393" s="5">
        <v>16955657</v>
      </c>
      <c r="I393" s="7">
        <v>18.899999999999999</v>
      </c>
      <c r="J393" s="33" t="s">
        <v>2094</v>
      </c>
      <c r="K393" s="33" t="s">
        <v>2094</v>
      </c>
      <c r="L393" s="34"/>
      <c r="M393" s="34"/>
      <c r="N393" s="34"/>
      <c r="O393" s="34"/>
      <c r="P393" s="24" t="s">
        <v>2094</v>
      </c>
      <c r="Q393" s="24" t="s">
        <v>2094</v>
      </c>
      <c r="R393" s="30" t="s">
        <v>2094</v>
      </c>
    </row>
    <row r="394" spans="1:18" ht="28.5">
      <c r="A394" s="1"/>
      <c r="B394" s="3" t="s">
        <v>2657</v>
      </c>
      <c r="C394" s="4" t="s">
        <v>2094</v>
      </c>
      <c r="D394" s="5"/>
      <c r="E394" s="5"/>
      <c r="F394" s="5"/>
      <c r="G394" s="6" t="s">
        <v>2094</v>
      </c>
      <c r="H394" s="5"/>
      <c r="I394" s="6" t="s">
        <v>2094</v>
      </c>
      <c r="J394" s="33" t="s">
        <v>2658</v>
      </c>
      <c r="K394" s="33" t="s">
        <v>2659</v>
      </c>
      <c r="L394" s="34">
        <v>66</v>
      </c>
      <c r="M394" s="34">
        <v>14</v>
      </c>
      <c r="N394" s="34">
        <v>22</v>
      </c>
      <c r="O394" s="34">
        <v>14</v>
      </c>
      <c r="P394" s="25">
        <f>+O394/L394*100</f>
        <v>21.212121212121211</v>
      </c>
      <c r="Q394" s="25">
        <f>-100+(O394/M394*100)</f>
        <v>0</v>
      </c>
      <c r="R394" s="30" t="s">
        <v>2094</v>
      </c>
    </row>
    <row r="395" spans="1:18" ht="28.5">
      <c r="A395" s="1"/>
      <c r="B395" s="1"/>
      <c r="C395" s="4" t="s">
        <v>2094</v>
      </c>
      <c r="D395" s="5"/>
      <c r="E395" s="5"/>
      <c r="F395" s="5"/>
      <c r="G395" s="6" t="s">
        <v>2094</v>
      </c>
      <c r="H395" s="5"/>
      <c r="I395" s="6" t="s">
        <v>2094</v>
      </c>
      <c r="J395" s="33" t="s">
        <v>2660</v>
      </c>
      <c r="K395" s="33" t="s">
        <v>2661</v>
      </c>
      <c r="L395" s="34">
        <v>330</v>
      </c>
      <c r="M395" s="34">
        <v>40</v>
      </c>
      <c r="N395" s="34">
        <v>109</v>
      </c>
      <c r="O395" s="34">
        <v>28</v>
      </c>
      <c r="P395" s="25">
        <f>+O395/L395*100</f>
        <v>8.4848484848484862</v>
      </c>
      <c r="Q395" s="25">
        <f>-100+(O395/M395*100)</f>
        <v>-30</v>
      </c>
      <c r="R395" s="30" t="s">
        <v>2798</v>
      </c>
    </row>
    <row r="396" spans="1:18" ht="28.5">
      <c r="A396" s="1"/>
      <c r="B396" s="1"/>
      <c r="C396" s="4" t="s">
        <v>2094</v>
      </c>
      <c r="D396" s="5"/>
      <c r="E396" s="5"/>
      <c r="F396" s="5"/>
      <c r="G396" s="6" t="s">
        <v>2094</v>
      </c>
      <c r="H396" s="5"/>
      <c r="I396" s="6" t="s">
        <v>2094</v>
      </c>
      <c r="J396" s="33" t="s">
        <v>2662</v>
      </c>
      <c r="K396" s="33" t="s">
        <v>2663</v>
      </c>
      <c r="L396" s="34">
        <v>50</v>
      </c>
      <c r="M396" s="34">
        <v>6</v>
      </c>
      <c r="N396" s="34">
        <v>65</v>
      </c>
      <c r="O396" s="34">
        <v>4</v>
      </c>
      <c r="P396" s="25">
        <f>+O396/L396*100</f>
        <v>8</v>
      </c>
      <c r="Q396" s="25">
        <f>-100+(O396/M396*100)</f>
        <v>-33.333333333333343</v>
      </c>
      <c r="R396" s="30" t="s">
        <v>2798</v>
      </c>
    </row>
    <row r="397" spans="1:18">
      <c r="A397" s="1"/>
      <c r="B397" s="1"/>
      <c r="C397" s="1"/>
      <c r="D397" s="1"/>
      <c r="E397" s="1"/>
      <c r="F397" s="1"/>
      <c r="G397" s="1"/>
      <c r="H397" s="1"/>
      <c r="I397" s="1"/>
      <c r="J397" s="22"/>
      <c r="K397" s="22"/>
      <c r="L397" s="22"/>
      <c r="M397" s="22"/>
      <c r="N397" s="22"/>
      <c r="O397" s="22"/>
      <c r="P397" s="22"/>
      <c r="Q397" s="22"/>
      <c r="R397" s="30" t="s">
        <v>2094</v>
      </c>
    </row>
    <row r="398" spans="1:18" ht="57">
      <c r="A398" s="1"/>
      <c r="B398" s="1"/>
      <c r="C398" s="4" t="s">
        <v>2094</v>
      </c>
      <c r="D398" s="5"/>
      <c r="E398" s="5"/>
      <c r="F398" s="5"/>
      <c r="G398" s="6" t="s">
        <v>2094</v>
      </c>
      <c r="H398" s="5"/>
      <c r="I398" s="6" t="s">
        <v>2094</v>
      </c>
      <c r="J398" s="33" t="s">
        <v>2664</v>
      </c>
      <c r="K398" s="33" t="s">
        <v>2665</v>
      </c>
      <c r="L398" s="34">
        <v>4</v>
      </c>
      <c r="M398" s="34">
        <v>0</v>
      </c>
      <c r="N398" s="34">
        <v>1</v>
      </c>
      <c r="O398" s="34">
        <v>2</v>
      </c>
      <c r="P398" s="25">
        <f>+O398/L398*100</f>
        <v>50</v>
      </c>
      <c r="Q398" s="25" t="s">
        <v>2103</v>
      </c>
      <c r="R398" s="30" t="s">
        <v>3228</v>
      </c>
    </row>
    <row r="399" spans="1:18" ht="57">
      <c r="A399" s="1"/>
      <c r="B399" s="1"/>
      <c r="C399" s="4" t="s">
        <v>2094</v>
      </c>
      <c r="D399" s="5"/>
      <c r="E399" s="5"/>
      <c r="F399" s="5"/>
      <c r="G399" s="6" t="s">
        <v>2094</v>
      </c>
      <c r="H399" s="5"/>
      <c r="I399" s="6" t="s">
        <v>2094</v>
      </c>
      <c r="J399" s="33" t="s">
        <v>2666</v>
      </c>
      <c r="K399" s="33" t="s">
        <v>2667</v>
      </c>
      <c r="L399" s="34">
        <v>1000</v>
      </c>
      <c r="M399" s="34">
        <v>250</v>
      </c>
      <c r="N399" s="34">
        <v>384</v>
      </c>
      <c r="O399" s="34">
        <v>344</v>
      </c>
      <c r="P399" s="25">
        <f>+O399/L399*100</f>
        <v>34.4</v>
      </c>
      <c r="Q399" s="25">
        <f>-100+(O399/M399*100)</f>
        <v>37.599999999999994</v>
      </c>
      <c r="R399" s="30" t="s">
        <v>2799</v>
      </c>
    </row>
    <row r="400" spans="1:18" ht="45">
      <c r="A400" s="1"/>
      <c r="B400" s="12" t="s">
        <v>2668</v>
      </c>
      <c r="C400" s="4" t="s">
        <v>2094</v>
      </c>
      <c r="D400" s="5"/>
      <c r="E400" s="5"/>
      <c r="F400" s="5"/>
      <c r="G400" s="6" t="s">
        <v>2094</v>
      </c>
      <c r="H400" s="5"/>
      <c r="I400" s="6" t="s">
        <v>2094</v>
      </c>
      <c r="J400" s="33" t="s">
        <v>2094</v>
      </c>
      <c r="K400" s="33" t="s">
        <v>2094</v>
      </c>
      <c r="L400" s="34"/>
      <c r="M400" s="34"/>
      <c r="N400" s="34"/>
      <c r="O400" s="34"/>
      <c r="P400" s="24" t="s">
        <v>2094</v>
      </c>
      <c r="Q400" s="24" t="s">
        <v>2094</v>
      </c>
      <c r="R400" s="30" t="s">
        <v>2094</v>
      </c>
    </row>
    <row r="401" spans="1:18" ht="28.5">
      <c r="A401" s="1"/>
      <c r="B401" s="3" t="s">
        <v>2669</v>
      </c>
      <c r="C401" s="4" t="s">
        <v>2618</v>
      </c>
      <c r="D401" s="5">
        <v>83234747</v>
      </c>
      <c r="E401" s="5">
        <v>119663597</v>
      </c>
      <c r="F401" s="5">
        <v>36428850</v>
      </c>
      <c r="G401" s="7">
        <v>43.8</v>
      </c>
      <c r="H401" s="5">
        <v>630630559</v>
      </c>
      <c r="I401" s="7">
        <v>19</v>
      </c>
      <c r="J401" s="33" t="s">
        <v>2094</v>
      </c>
      <c r="K401" s="33" t="s">
        <v>2094</v>
      </c>
      <c r="L401" s="34"/>
      <c r="M401" s="34"/>
      <c r="N401" s="34"/>
      <c r="O401" s="34"/>
      <c r="P401" s="24" t="s">
        <v>2094</v>
      </c>
      <c r="Q401" s="24" t="s">
        <v>2094</v>
      </c>
      <c r="R401" s="30" t="s">
        <v>2094</v>
      </c>
    </row>
    <row r="402" spans="1:18" ht="28.5">
      <c r="A402" s="1"/>
      <c r="B402" s="1"/>
      <c r="C402" s="4" t="s">
        <v>2094</v>
      </c>
      <c r="D402" s="5"/>
      <c r="E402" s="5"/>
      <c r="F402" s="5"/>
      <c r="G402" s="6" t="s">
        <v>2094</v>
      </c>
      <c r="H402" s="5"/>
      <c r="I402" s="6" t="s">
        <v>2094</v>
      </c>
      <c r="J402" s="33" t="s">
        <v>2670</v>
      </c>
      <c r="K402" s="33" t="s">
        <v>2671</v>
      </c>
      <c r="L402" s="34">
        <v>8500</v>
      </c>
      <c r="M402" s="34">
        <v>8500</v>
      </c>
      <c r="N402" s="34">
        <v>7496</v>
      </c>
      <c r="O402" s="34">
        <v>7354</v>
      </c>
      <c r="P402" s="24" t="s">
        <v>2130</v>
      </c>
      <c r="Q402" s="25">
        <f>-100+(O402/M402*100)</f>
        <v>-13.482352941176472</v>
      </c>
      <c r="R402" s="30" t="s">
        <v>3229</v>
      </c>
    </row>
    <row r="403" spans="1:18" ht="30">
      <c r="A403" s="1"/>
      <c r="B403" s="12" t="s">
        <v>2969</v>
      </c>
      <c r="C403" s="4" t="s">
        <v>2094</v>
      </c>
      <c r="D403" s="5"/>
      <c r="E403" s="5"/>
      <c r="F403" s="5"/>
      <c r="G403" s="6" t="s">
        <v>2094</v>
      </c>
      <c r="H403" s="5"/>
      <c r="I403" s="6" t="s">
        <v>2094</v>
      </c>
      <c r="J403" s="33" t="s">
        <v>2094</v>
      </c>
      <c r="K403" s="33" t="s">
        <v>2094</v>
      </c>
      <c r="L403" s="34"/>
      <c r="M403" s="34"/>
      <c r="N403" s="34"/>
      <c r="O403" s="34"/>
      <c r="P403" s="24" t="s">
        <v>2094</v>
      </c>
      <c r="Q403" s="24" t="s">
        <v>2094</v>
      </c>
      <c r="R403" s="30" t="s">
        <v>2094</v>
      </c>
    </row>
    <row r="404" spans="1:18" ht="28.5">
      <c r="A404" s="1"/>
      <c r="B404" s="3" t="s">
        <v>2672</v>
      </c>
      <c r="C404" s="4" t="s">
        <v>2143</v>
      </c>
      <c r="D404" s="5">
        <v>11014619</v>
      </c>
      <c r="E404" s="5">
        <v>15898214</v>
      </c>
      <c r="F404" s="5">
        <v>4883595</v>
      </c>
      <c r="G404" s="7">
        <v>44.3</v>
      </c>
      <c r="H404" s="5">
        <v>85406801</v>
      </c>
      <c r="I404" s="7">
        <v>18.600000000000001</v>
      </c>
      <c r="J404" s="33" t="s">
        <v>2094</v>
      </c>
      <c r="K404" s="33" t="s">
        <v>2094</v>
      </c>
      <c r="L404" s="34"/>
      <c r="M404" s="34"/>
      <c r="N404" s="34"/>
      <c r="O404" s="34"/>
      <c r="P404" s="24" t="s">
        <v>2094</v>
      </c>
      <c r="Q404" s="24" t="s">
        <v>2094</v>
      </c>
      <c r="R404" s="30" t="s">
        <v>2094</v>
      </c>
    </row>
    <row r="405" spans="1:18" ht="28.5">
      <c r="A405" s="1"/>
      <c r="B405" s="3" t="s">
        <v>2673</v>
      </c>
      <c r="C405" s="4" t="s">
        <v>2094</v>
      </c>
      <c r="D405" s="5"/>
      <c r="E405" s="5"/>
      <c r="F405" s="5"/>
      <c r="G405" s="6" t="s">
        <v>2094</v>
      </c>
      <c r="H405" s="5"/>
      <c r="I405" s="6" t="s">
        <v>2094</v>
      </c>
      <c r="J405" s="33" t="s">
        <v>2674</v>
      </c>
      <c r="K405" s="33" t="s">
        <v>2675</v>
      </c>
      <c r="L405" s="34">
        <v>867</v>
      </c>
      <c r="M405" s="34">
        <v>627</v>
      </c>
      <c r="N405" s="34">
        <v>342</v>
      </c>
      <c r="O405" s="34">
        <v>611</v>
      </c>
      <c r="P405" s="24" t="s">
        <v>2130</v>
      </c>
      <c r="Q405" s="25">
        <f t="shared" ref="Q405:Q410" si="30">-100+(O405/M405*100)</f>
        <v>-2.5518341307815007</v>
      </c>
      <c r="R405" s="30" t="s">
        <v>3101</v>
      </c>
    </row>
    <row r="406" spans="1:18" ht="28.5">
      <c r="A406" s="1"/>
      <c r="B406" s="1"/>
      <c r="C406" s="4" t="s">
        <v>2094</v>
      </c>
      <c r="D406" s="5"/>
      <c r="E406" s="5"/>
      <c r="F406" s="5"/>
      <c r="G406" s="6" t="s">
        <v>2094</v>
      </c>
      <c r="H406" s="5"/>
      <c r="I406" s="6" t="s">
        <v>2094</v>
      </c>
      <c r="J406" s="33" t="s">
        <v>2674</v>
      </c>
      <c r="K406" s="33" t="s">
        <v>2676</v>
      </c>
      <c r="L406" s="34">
        <v>63</v>
      </c>
      <c r="M406" s="34">
        <v>57</v>
      </c>
      <c r="N406" s="34">
        <v>37</v>
      </c>
      <c r="O406" s="34">
        <v>56</v>
      </c>
      <c r="P406" s="24" t="s">
        <v>2130</v>
      </c>
      <c r="Q406" s="25">
        <f t="shared" si="30"/>
        <v>-1.7543859649122879</v>
      </c>
      <c r="R406" s="30" t="s">
        <v>3101</v>
      </c>
    </row>
    <row r="407" spans="1:18" ht="28.5">
      <c r="A407" s="1"/>
      <c r="B407" s="1"/>
      <c r="C407" s="4" t="s">
        <v>2094</v>
      </c>
      <c r="D407" s="5"/>
      <c r="E407" s="5"/>
      <c r="F407" s="5"/>
      <c r="G407" s="6" t="s">
        <v>2094</v>
      </c>
      <c r="H407" s="5"/>
      <c r="I407" s="6" t="s">
        <v>2094</v>
      </c>
      <c r="J407" s="33" t="s">
        <v>2677</v>
      </c>
      <c r="K407" s="33" t="s">
        <v>2557</v>
      </c>
      <c r="L407" s="34">
        <v>55</v>
      </c>
      <c r="M407" s="34">
        <v>6</v>
      </c>
      <c r="N407" s="34">
        <v>1</v>
      </c>
      <c r="O407" s="34">
        <v>5</v>
      </c>
      <c r="P407" s="25">
        <f>+O407/L407*100</f>
        <v>9.0909090909090917</v>
      </c>
      <c r="Q407" s="25">
        <f t="shared" si="30"/>
        <v>-16.666666666666657</v>
      </c>
      <c r="R407" s="30" t="s">
        <v>2800</v>
      </c>
    </row>
    <row r="408" spans="1:18" ht="28.5">
      <c r="A408" s="1"/>
      <c r="B408" s="1"/>
      <c r="C408" s="4" t="s">
        <v>2094</v>
      </c>
      <c r="D408" s="5"/>
      <c r="E408" s="5"/>
      <c r="F408" s="5"/>
      <c r="G408" s="6" t="s">
        <v>2094</v>
      </c>
      <c r="H408" s="5"/>
      <c r="I408" s="6" t="s">
        <v>2094</v>
      </c>
      <c r="J408" s="33" t="s">
        <v>2677</v>
      </c>
      <c r="K408" s="33" t="s">
        <v>2678</v>
      </c>
      <c r="L408" s="34">
        <v>3375</v>
      </c>
      <c r="M408" s="34">
        <v>368</v>
      </c>
      <c r="N408" s="34">
        <v>240</v>
      </c>
      <c r="O408" s="34">
        <v>1065</v>
      </c>
      <c r="P408" s="25">
        <f>+O408/L408*100</f>
        <v>31.555555555555554</v>
      </c>
      <c r="Q408" s="25">
        <f t="shared" si="30"/>
        <v>189.40217391304344</v>
      </c>
      <c r="R408" s="30" t="s">
        <v>2779</v>
      </c>
    </row>
    <row r="409" spans="1:18" ht="42.75">
      <c r="A409" s="1"/>
      <c r="B409" s="1"/>
      <c r="C409" s="4" t="s">
        <v>2094</v>
      </c>
      <c r="D409" s="5"/>
      <c r="E409" s="5"/>
      <c r="F409" s="5"/>
      <c r="G409" s="6" t="s">
        <v>2094</v>
      </c>
      <c r="H409" s="5"/>
      <c r="I409" s="6" t="s">
        <v>2094</v>
      </c>
      <c r="J409" s="33" t="s">
        <v>2679</v>
      </c>
      <c r="K409" s="33" t="s">
        <v>2680</v>
      </c>
      <c r="L409" s="34">
        <v>72</v>
      </c>
      <c r="M409" s="34">
        <v>10</v>
      </c>
      <c r="N409" s="34">
        <v>9</v>
      </c>
      <c r="O409" s="34">
        <v>15</v>
      </c>
      <c r="P409" s="25">
        <f>+O409/L409*100</f>
        <v>20.833333333333336</v>
      </c>
      <c r="Q409" s="25">
        <f t="shared" si="30"/>
        <v>50</v>
      </c>
      <c r="R409" s="30" t="s">
        <v>2801</v>
      </c>
    </row>
    <row r="410" spans="1:18" ht="28.5">
      <c r="A410" s="1"/>
      <c r="B410" s="1"/>
      <c r="C410" s="4" t="s">
        <v>2094</v>
      </c>
      <c r="D410" s="5"/>
      <c r="E410" s="5"/>
      <c r="F410" s="5"/>
      <c r="G410" s="6" t="s">
        <v>2094</v>
      </c>
      <c r="H410" s="5"/>
      <c r="I410" s="6" t="s">
        <v>2094</v>
      </c>
      <c r="J410" s="33" t="s">
        <v>2681</v>
      </c>
      <c r="K410" s="33" t="s">
        <v>2682</v>
      </c>
      <c r="L410" s="34">
        <v>310</v>
      </c>
      <c r="M410" s="34">
        <v>24</v>
      </c>
      <c r="N410" s="34">
        <v>40</v>
      </c>
      <c r="O410" s="34">
        <v>110</v>
      </c>
      <c r="P410" s="25">
        <f>+O410/L410*100</f>
        <v>35.483870967741936</v>
      </c>
      <c r="Q410" s="25">
        <f t="shared" si="30"/>
        <v>358.33333333333331</v>
      </c>
      <c r="R410" s="30" t="s">
        <v>3102</v>
      </c>
    </row>
    <row r="411" spans="1:18" s="16" customFormat="1" ht="45">
      <c r="A411" s="13"/>
      <c r="B411" s="12" t="s">
        <v>2683</v>
      </c>
      <c r="C411" s="9" t="s">
        <v>2094</v>
      </c>
      <c r="D411" s="14">
        <f>SUM(D356:D410)</f>
        <v>1098717481</v>
      </c>
      <c r="E411" s="14">
        <f>SUM(E356:E410)</f>
        <v>1641183542</v>
      </c>
      <c r="F411" s="14">
        <f>+E411-D411</f>
        <v>542466061</v>
      </c>
      <c r="G411" s="15" t="s">
        <v>2094</v>
      </c>
      <c r="H411" s="14">
        <f>SUM(H356:H410)</f>
        <v>6967251403</v>
      </c>
      <c r="I411" s="15" t="s">
        <v>2094</v>
      </c>
      <c r="J411" s="35" t="s">
        <v>2094</v>
      </c>
      <c r="K411" s="35" t="s">
        <v>2094</v>
      </c>
      <c r="L411" s="36"/>
      <c r="M411" s="36"/>
      <c r="N411" s="36"/>
      <c r="O411" s="36"/>
      <c r="P411" s="37" t="s">
        <v>2094</v>
      </c>
      <c r="Q411" s="37" t="s">
        <v>2094</v>
      </c>
      <c r="R411" s="38" t="s">
        <v>2094</v>
      </c>
    </row>
    <row r="412" spans="1:18">
      <c r="A412" s="1"/>
      <c r="B412" s="11" t="s">
        <v>2684</v>
      </c>
      <c r="C412" s="10" t="s">
        <v>2094</v>
      </c>
      <c r="D412" s="10"/>
      <c r="E412" s="10"/>
      <c r="F412" s="10"/>
      <c r="G412" s="10" t="s">
        <v>2094</v>
      </c>
      <c r="H412" s="10"/>
      <c r="I412" s="10" t="s">
        <v>2094</v>
      </c>
      <c r="J412" s="39" t="s">
        <v>2094</v>
      </c>
      <c r="K412" s="39" t="s">
        <v>2094</v>
      </c>
      <c r="L412" s="39"/>
      <c r="M412" s="39"/>
      <c r="N412" s="39"/>
      <c r="O412" s="39"/>
      <c r="P412" s="39" t="s">
        <v>2094</v>
      </c>
      <c r="Q412" s="39" t="s">
        <v>2094</v>
      </c>
      <c r="R412" s="39" t="s">
        <v>2094</v>
      </c>
    </row>
    <row r="413" spans="1:18" ht="45">
      <c r="A413" s="1"/>
      <c r="B413" s="12" t="s">
        <v>2685</v>
      </c>
      <c r="C413" s="4" t="s">
        <v>2094</v>
      </c>
      <c r="D413" s="5"/>
      <c r="E413" s="5"/>
      <c r="F413" s="5"/>
      <c r="G413" s="6" t="s">
        <v>2094</v>
      </c>
      <c r="H413" s="5"/>
      <c r="I413" s="6" t="s">
        <v>2094</v>
      </c>
      <c r="J413" s="33" t="s">
        <v>2094</v>
      </c>
      <c r="K413" s="33" t="s">
        <v>2094</v>
      </c>
      <c r="L413" s="34"/>
      <c r="M413" s="34"/>
      <c r="N413" s="34"/>
      <c r="O413" s="34"/>
      <c r="P413" s="24" t="s">
        <v>2094</v>
      </c>
      <c r="Q413" s="24" t="s">
        <v>2094</v>
      </c>
      <c r="R413" s="30" t="s">
        <v>2094</v>
      </c>
    </row>
    <row r="414" spans="1:18" ht="28.5">
      <c r="A414" s="1"/>
      <c r="B414" s="3" t="s">
        <v>2686</v>
      </c>
      <c r="C414" s="4" t="s">
        <v>2163</v>
      </c>
      <c r="D414" s="5">
        <v>1702443981</v>
      </c>
      <c r="E414" s="5">
        <v>2332531775</v>
      </c>
      <c r="F414" s="5">
        <v>630087794</v>
      </c>
      <c r="G414" s="7">
        <v>37</v>
      </c>
      <c r="H414" s="5">
        <v>9498662000</v>
      </c>
      <c r="I414" s="7">
        <v>24.6</v>
      </c>
      <c r="J414" s="33" t="s">
        <v>2094</v>
      </c>
      <c r="K414" s="33" t="s">
        <v>2094</v>
      </c>
      <c r="L414" s="34"/>
      <c r="M414" s="34"/>
      <c r="N414" s="34"/>
      <c r="O414" s="34"/>
      <c r="P414" s="24" t="s">
        <v>2094</v>
      </c>
      <c r="Q414" s="24" t="s">
        <v>2094</v>
      </c>
      <c r="R414" s="30" t="s">
        <v>2094</v>
      </c>
    </row>
    <row r="415" spans="1:18" ht="28.5">
      <c r="A415" s="1"/>
      <c r="B415" s="3" t="s">
        <v>2687</v>
      </c>
      <c r="C415" s="4" t="s">
        <v>2094</v>
      </c>
      <c r="D415" s="5"/>
      <c r="E415" s="5"/>
      <c r="F415" s="5"/>
      <c r="G415" s="6" t="s">
        <v>2094</v>
      </c>
      <c r="H415" s="5"/>
      <c r="I415" s="6" t="s">
        <v>2094</v>
      </c>
      <c r="J415" s="33" t="s">
        <v>2164</v>
      </c>
      <c r="K415" s="33" t="s">
        <v>2165</v>
      </c>
      <c r="L415" s="34">
        <v>10173</v>
      </c>
      <c r="M415" s="34">
        <v>9980</v>
      </c>
      <c r="N415" s="34">
        <v>9853</v>
      </c>
      <c r="O415" s="34">
        <v>9868</v>
      </c>
      <c r="P415" s="24" t="s">
        <v>2130</v>
      </c>
      <c r="Q415" s="25">
        <f>-100+(O415/M415*100)</f>
        <v>-1.1222444889779553</v>
      </c>
      <c r="R415" s="30" t="s">
        <v>2765</v>
      </c>
    </row>
    <row r="416" spans="1:18">
      <c r="A416" s="1"/>
      <c r="B416" s="1"/>
      <c r="C416" s="4" t="s">
        <v>2094</v>
      </c>
      <c r="D416" s="5"/>
      <c r="E416" s="5"/>
      <c r="F416" s="5"/>
      <c r="G416" s="6" t="s">
        <v>2094</v>
      </c>
      <c r="H416" s="5"/>
      <c r="I416" s="6" t="s">
        <v>2094</v>
      </c>
      <c r="J416" s="33" t="s">
        <v>2166</v>
      </c>
      <c r="K416" s="33" t="s">
        <v>2167</v>
      </c>
      <c r="L416" s="34">
        <v>18057</v>
      </c>
      <c r="M416" s="34">
        <v>17859</v>
      </c>
      <c r="N416" s="34">
        <v>17746</v>
      </c>
      <c r="O416" s="34">
        <v>17871</v>
      </c>
      <c r="P416" s="24" t="s">
        <v>2130</v>
      </c>
      <c r="Q416" s="25">
        <f>-100+(O416/M416*100)</f>
        <v>6.7193011926775625E-2</v>
      </c>
      <c r="R416" s="30" t="s">
        <v>3433</v>
      </c>
    </row>
    <row r="417" spans="1:18">
      <c r="A417" s="1"/>
      <c r="B417" s="1"/>
      <c r="C417" s="4" t="s">
        <v>2094</v>
      </c>
      <c r="D417" s="5"/>
      <c r="E417" s="5"/>
      <c r="F417" s="5"/>
      <c r="G417" s="6" t="s">
        <v>2094</v>
      </c>
      <c r="H417" s="5"/>
      <c r="I417" s="6" t="s">
        <v>2094</v>
      </c>
      <c r="J417" s="33" t="s">
        <v>2627</v>
      </c>
      <c r="K417" s="33" t="s">
        <v>2628</v>
      </c>
      <c r="L417" s="34">
        <v>26974</v>
      </c>
      <c r="M417" s="34">
        <v>26694</v>
      </c>
      <c r="N417" s="34">
        <v>26188</v>
      </c>
      <c r="O417" s="34">
        <v>26658</v>
      </c>
      <c r="P417" s="24" t="s">
        <v>2130</v>
      </c>
      <c r="Q417" s="25">
        <f>-100+(O417/M417*100)</f>
        <v>-0.1348617666891414</v>
      </c>
      <c r="R417" s="30" t="s">
        <v>2765</v>
      </c>
    </row>
    <row r="418" spans="1:18" ht="15">
      <c r="A418" s="1"/>
      <c r="B418" s="12" t="s">
        <v>2688</v>
      </c>
      <c r="C418" s="4" t="s">
        <v>2094</v>
      </c>
      <c r="D418" s="5"/>
      <c r="E418" s="5"/>
      <c r="F418" s="5"/>
      <c r="G418" s="6" t="s">
        <v>2094</v>
      </c>
      <c r="H418" s="5"/>
      <c r="I418" s="6" t="s">
        <v>2094</v>
      </c>
      <c r="J418" s="33" t="s">
        <v>2094</v>
      </c>
      <c r="K418" s="33" t="s">
        <v>2094</v>
      </c>
      <c r="L418" s="34"/>
      <c r="M418" s="34"/>
      <c r="N418" s="34"/>
      <c r="O418" s="34"/>
      <c r="P418" s="24" t="s">
        <v>2094</v>
      </c>
      <c r="Q418" s="24" t="s">
        <v>2094</v>
      </c>
      <c r="R418" s="30" t="s">
        <v>2094</v>
      </c>
    </row>
    <row r="419" spans="1:18" ht="28.5">
      <c r="A419" s="1"/>
      <c r="B419" s="3" t="s">
        <v>2689</v>
      </c>
      <c r="C419" s="4" t="s">
        <v>2125</v>
      </c>
      <c r="D419" s="5">
        <v>145373799</v>
      </c>
      <c r="E419" s="5">
        <v>179511653</v>
      </c>
      <c r="F419" s="5">
        <v>34137854</v>
      </c>
      <c r="G419" s="7">
        <v>23.5</v>
      </c>
      <c r="H419" s="5">
        <v>800847000</v>
      </c>
      <c r="I419" s="7">
        <v>22.4</v>
      </c>
      <c r="J419" s="33" t="s">
        <v>2094</v>
      </c>
      <c r="K419" s="33" t="s">
        <v>2094</v>
      </c>
      <c r="L419" s="34"/>
      <c r="M419" s="34"/>
      <c r="N419" s="34"/>
      <c r="O419" s="34"/>
      <c r="P419" s="24" t="s">
        <v>2094</v>
      </c>
      <c r="Q419" s="24" t="s">
        <v>2094</v>
      </c>
      <c r="R419" s="30" t="s">
        <v>2094</v>
      </c>
    </row>
    <row r="420" spans="1:18" ht="42.75">
      <c r="A420" s="1"/>
      <c r="B420" s="3" t="s">
        <v>2690</v>
      </c>
      <c r="C420" s="4" t="s">
        <v>2094</v>
      </c>
      <c r="D420" s="5"/>
      <c r="E420" s="5"/>
      <c r="F420" s="5"/>
      <c r="G420" s="6" t="s">
        <v>2094</v>
      </c>
      <c r="H420" s="5"/>
      <c r="I420" s="6" t="s">
        <v>2094</v>
      </c>
      <c r="J420" s="33" t="s">
        <v>2691</v>
      </c>
      <c r="K420" s="33" t="s">
        <v>2692</v>
      </c>
      <c r="L420" s="34">
        <v>13919</v>
      </c>
      <c r="M420" s="34">
        <v>3639</v>
      </c>
      <c r="N420" s="34">
        <v>3035</v>
      </c>
      <c r="O420" s="34">
        <v>3051</v>
      </c>
      <c r="P420" s="25">
        <f>+O420/L420*100</f>
        <v>21.919678137797256</v>
      </c>
      <c r="Q420" s="25">
        <f>-100+(O420/M420*100)</f>
        <v>-16.158285243198677</v>
      </c>
      <c r="R420" s="30" t="s">
        <v>2766</v>
      </c>
    </row>
    <row r="421" spans="1:18" ht="28.5">
      <c r="A421" s="1"/>
      <c r="B421" s="1"/>
      <c r="C421" s="4" t="s">
        <v>2094</v>
      </c>
      <c r="D421" s="5"/>
      <c r="E421" s="5"/>
      <c r="F421" s="5"/>
      <c r="G421" s="6" t="s">
        <v>2094</v>
      </c>
      <c r="H421" s="5"/>
      <c r="I421" s="6" t="s">
        <v>2094</v>
      </c>
      <c r="J421" s="33" t="s">
        <v>2693</v>
      </c>
      <c r="K421" s="33" t="s">
        <v>2128</v>
      </c>
      <c r="L421" s="34">
        <v>210340</v>
      </c>
      <c r="M421" s="34">
        <v>46891</v>
      </c>
      <c r="N421" s="34">
        <v>55380</v>
      </c>
      <c r="O421" s="34">
        <v>58483</v>
      </c>
      <c r="P421" s="25">
        <f>+O421/L421*100</f>
        <v>27.804031567937628</v>
      </c>
      <c r="Q421" s="25">
        <f>-100+(O421/M421*100)</f>
        <v>24.721161843424127</v>
      </c>
      <c r="R421" s="30" t="s">
        <v>2767</v>
      </c>
    </row>
    <row r="422" spans="1:18" ht="28.5">
      <c r="A422" s="1"/>
      <c r="B422" s="1"/>
      <c r="C422" s="4" t="s">
        <v>2094</v>
      </c>
      <c r="D422" s="5"/>
      <c r="E422" s="5"/>
      <c r="F422" s="5"/>
      <c r="G422" s="6" t="s">
        <v>2094</v>
      </c>
      <c r="H422" s="5"/>
      <c r="I422" s="6" t="s">
        <v>2094</v>
      </c>
      <c r="J422" s="33" t="s">
        <v>2694</v>
      </c>
      <c r="K422" s="33" t="s">
        <v>2128</v>
      </c>
      <c r="L422" s="34">
        <v>47936</v>
      </c>
      <c r="M422" s="34">
        <v>11338</v>
      </c>
      <c r="N422" s="34">
        <v>11554</v>
      </c>
      <c r="O422" s="34">
        <v>10305</v>
      </c>
      <c r="P422" s="25">
        <f>+O422/L422*100</f>
        <v>21.4974132176235</v>
      </c>
      <c r="Q422" s="25">
        <f>-100+(O422/M422*100)</f>
        <v>-9.1109543129299766</v>
      </c>
      <c r="R422" s="33" t="s">
        <v>2768</v>
      </c>
    </row>
    <row r="423" spans="1:18" ht="28.5">
      <c r="A423" s="1"/>
      <c r="B423" s="1"/>
      <c r="C423" s="4" t="s">
        <v>2094</v>
      </c>
      <c r="D423" s="5"/>
      <c r="E423" s="5"/>
      <c r="F423" s="5"/>
      <c r="G423" s="6" t="s">
        <v>2094</v>
      </c>
      <c r="H423" s="5"/>
      <c r="I423" s="6" t="s">
        <v>2094</v>
      </c>
      <c r="J423" s="33" t="s">
        <v>2695</v>
      </c>
      <c r="K423" s="33" t="s">
        <v>2128</v>
      </c>
      <c r="L423" s="34">
        <v>354056</v>
      </c>
      <c r="M423" s="34">
        <v>82312</v>
      </c>
      <c r="N423" s="34">
        <v>73511</v>
      </c>
      <c r="O423" s="34">
        <v>62407</v>
      </c>
      <c r="P423" s="25">
        <f>+O423/L423*100</f>
        <v>17.626307702736291</v>
      </c>
      <c r="Q423" s="25">
        <f>-100+(O423/M423*100)</f>
        <v>-24.182379239965016</v>
      </c>
      <c r="R423" s="30" t="s">
        <v>2970</v>
      </c>
    </row>
    <row r="424" spans="1:18" ht="28.5">
      <c r="A424" s="1"/>
      <c r="B424" s="1"/>
      <c r="C424" s="4" t="s">
        <v>2094</v>
      </c>
      <c r="D424" s="5"/>
      <c r="E424" s="5"/>
      <c r="F424" s="5"/>
      <c r="G424" s="6" t="s">
        <v>2094</v>
      </c>
      <c r="H424" s="5"/>
      <c r="I424" s="6" t="s">
        <v>2094</v>
      </c>
      <c r="J424" s="33" t="s">
        <v>2696</v>
      </c>
      <c r="K424" s="33" t="s">
        <v>2129</v>
      </c>
      <c r="L424" s="34">
        <v>173144</v>
      </c>
      <c r="M424" s="34">
        <v>172890</v>
      </c>
      <c r="N424" s="34">
        <v>172214</v>
      </c>
      <c r="O424" s="34">
        <v>175524</v>
      </c>
      <c r="P424" s="24" t="s">
        <v>2130</v>
      </c>
      <c r="Q424" s="25">
        <f>-100+(O424/M424*100)</f>
        <v>1.5235120596911287</v>
      </c>
      <c r="R424" s="33" t="s">
        <v>2769</v>
      </c>
    </row>
    <row r="425" spans="1:18" ht="28.5">
      <c r="A425" s="1"/>
      <c r="B425" s="3" t="s">
        <v>2697</v>
      </c>
      <c r="C425" s="4" t="s">
        <v>2099</v>
      </c>
      <c r="D425" s="5">
        <v>140847114</v>
      </c>
      <c r="E425" s="5">
        <v>188671831</v>
      </c>
      <c r="F425" s="5">
        <v>47824717</v>
      </c>
      <c r="G425" s="7">
        <v>34</v>
      </c>
      <c r="H425" s="5">
        <v>921862000</v>
      </c>
      <c r="I425" s="7">
        <v>20.5</v>
      </c>
      <c r="J425" s="33" t="s">
        <v>2094</v>
      </c>
      <c r="K425" s="33" t="s">
        <v>2094</v>
      </c>
      <c r="L425" s="34"/>
      <c r="M425" s="34"/>
      <c r="N425" s="34"/>
      <c r="O425" s="34"/>
      <c r="P425" s="24" t="s">
        <v>2094</v>
      </c>
      <c r="Q425" s="24" t="s">
        <v>2094</v>
      </c>
      <c r="R425" s="30" t="s">
        <v>2094</v>
      </c>
    </row>
    <row r="426" spans="1:18">
      <c r="A426" s="1"/>
      <c r="B426" s="1"/>
      <c r="C426" s="4" t="s">
        <v>2094</v>
      </c>
      <c r="D426" s="5"/>
      <c r="E426" s="5"/>
      <c r="F426" s="5"/>
      <c r="G426" s="6" t="s">
        <v>2094</v>
      </c>
      <c r="H426" s="5"/>
      <c r="I426" s="6" t="s">
        <v>2094</v>
      </c>
      <c r="J426" s="33" t="s">
        <v>2631</v>
      </c>
      <c r="K426" s="33" t="s">
        <v>2537</v>
      </c>
      <c r="L426" s="34">
        <v>3582</v>
      </c>
      <c r="M426" s="34">
        <v>0</v>
      </c>
      <c r="N426" s="34">
        <v>0</v>
      </c>
      <c r="O426" s="34">
        <v>0</v>
      </c>
      <c r="P426" s="24" t="s">
        <v>2103</v>
      </c>
      <c r="Q426" s="25">
        <v>0</v>
      </c>
      <c r="R426" s="30" t="s">
        <v>2094</v>
      </c>
    </row>
    <row r="427" spans="1:18">
      <c r="A427" s="1"/>
      <c r="B427" s="1"/>
      <c r="C427" s="4" t="s">
        <v>2094</v>
      </c>
      <c r="D427" s="5"/>
      <c r="E427" s="5"/>
      <c r="F427" s="5"/>
      <c r="G427" s="6" t="s">
        <v>2094</v>
      </c>
      <c r="H427" s="5"/>
      <c r="I427" s="6" t="s">
        <v>2094</v>
      </c>
      <c r="J427" s="33" t="s">
        <v>2630</v>
      </c>
      <c r="K427" s="33" t="s">
        <v>2537</v>
      </c>
      <c r="L427" s="34">
        <v>358</v>
      </c>
      <c r="M427" s="34">
        <v>0</v>
      </c>
      <c r="N427" s="34">
        <v>0</v>
      </c>
      <c r="O427" s="34">
        <v>0</v>
      </c>
      <c r="P427" s="24" t="s">
        <v>2103</v>
      </c>
      <c r="Q427" s="25">
        <v>0</v>
      </c>
      <c r="R427" s="30" t="s">
        <v>2094</v>
      </c>
    </row>
    <row r="428" spans="1:18" ht="28.5">
      <c r="A428" s="1"/>
      <c r="B428" s="1"/>
      <c r="C428" s="4" t="s">
        <v>2094</v>
      </c>
      <c r="D428" s="5"/>
      <c r="E428" s="5"/>
      <c r="F428" s="5"/>
      <c r="G428" s="6" t="s">
        <v>2094</v>
      </c>
      <c r="H428" s="5"/>
      <c r="I428" s="6" t="s">
        <v>2094</v>
      </c>
      <c r="J428" s="33" t="s">
        <v>2172</v>
      </c>
      <c r="K428" s="33" t="s">
        <v>2157</v>
      </c>
      <c r="L428" s="34">
        <v>5621</v>
      </c>
      <c r="M428" s="34">
        <v>936</v>
      </c>
      <c r="N428" s="34">
        <v>60</v>
      </c>
      <c r="O428" s="34">
        <v>358</v>
      </c>
      <c r="P428" s="25">
        <f>+O428/L428*100</f>
        <v>6.3689734922611638</v>
      </c>
      <c r="Q428" s="25">
        <f>-100+(O428/M428*100)</f>
        <v>-61.752136752136757</v>
      </c>
      <c r="R428" s="30" t="s">
        <v>3444</v>
      </c>
    </row>
    <row r="429" spans="1:18">
      <c r="A429" s="1"/>
      <c r="B429" s="3" t="s">
        <v>2699</v>
      </c>
      <c r="C429" s="4" t="s">
        <v>2420</v>
      </c>
      <c r="D429" s="5">
        <v>587354193</v>
      </c>
      <c r="E429" s="5">
        <v>766076012</v>
      </c>
      <c r="F429" s="5">
        <v>178721819</v>
      </c>
      <c r="G429" s="7">
        <v>30.4</v>
      </c>
      <c r="H429" s="5">
        <v>3231795751</v>
      </c>
      <c r="I429" s="7">
        <v>23.7</v>
      </c>
      <c r="J429" s="33" t="s">
        <v>2094</v>
      </c>
      <c r="K429" s="33" t="s">
        <v>2094</v>
      </c>
      <c r="L429" s="34"/>
      <c r="M429" s="34"/>
      <c r="N429" s="34"/>
      <c r="O429" s="34"/>
      <c r="P429" s="24" t="s">
        <v>2094</v>
      </c>
      <c r="Q429" s="24" t="s">
        <v>2094</v>
      </c>
      <c r="R429" s="30" t="s">
        <v>2094</v>
      </c>
    </row>
    <row r="430" spans="1:18" ht="42.75">
      <c r="A430" s="1"/>
      <c r="B430" s="3" t="s">
        <v>2700</v>
      </c>
      <c r="C430" s="4" t="s">
        <v>2094</v>
      </c>
      <c r="D430" s="5"/>
      <c r="E430" s="5"/>
      <c r="F430" s="5"/>
      <c r="G430" s="6" t="s">
        <v>2094</v>
      </c>
      <c r="H430" s="5"/>
      <c r="I430" s="6" t="s">
        <v>2094</v>
      </c>
      <c r="J430" s="33" t="s">
        <v>2701</v>
      </c>
      <c r="K430" s="33" t="s">
        <v>2702</v>
      </c>
      <c r="L430" s="34">
        <v>777983</v>
      </c>
      <c r="M430" s="34">
        <v>164765</v>
      </c>
      <c r="N430" s="34">
        <v>136470</v>
      </c>
      <c r="O430" s="34">
        <v>120413</v>
      </c>
      <c r="P430" s="25">
        <f>+O430/L430*100</f>
        <v>15.47758755654044</v>
      </c>
      <c r="Q430" s="25">
        <f>-100+(O430/M430*100)</f>
        <v>-26.918338239310529</v>
      </c>
      <c r="R430" s="30" t="s">
        <v>3230</v>
      </c>
    </row>
    <row r="431" spans="1:18" ht="42.75">
      <c r="A431" s="1"/>
      <c r="B431" s="1"/>
      <c r="C431" s="4" t="s">
        <v>2094</v>
      </c>
      <c r="D431" s="5"/>
      <c r="E431" s="5"/>
      <c r="F431" s="5"/>
      <c r="G431" s="6" t="s">
        <v>2094</v>
      </c>
      <c r="H431" s="5"/>
      <c r="I431" s="6" t="s">
        <v>2094</v>
      </c>
      <c r="J431" s="33" t="s">
        <v>2703</v>
      </c>
      <c r="K431" s="33" t="s">
        <v>2704</v>
      </c>
      <c r="L431" s="34">
        <v>5400</v>
      </c>
      <c r="M431" s="34">
        <v>5400</v>
      </c>
      <c r="N431" s="34">
        <v>2789</v>
      </c>
      <c r="O431" s="34">
        <v>1948</v>
      </c>
      <c r="P431" s="24" t="s">
        <v>2130</v>
      </c>
      <c r="Q431" s="25">
        <f>-100+(O431/M431*100)</f>
        <v>-63.925925925925924</v>
      </c>
      <c r="R431" s="30" t="s">
        <v>2971</v>
      </c>
    </row>
    <row r="432" spans="1:18" ht="28.5">
      <c r="A432" s="1"/>
      <c r="B432" s="1"/>
      <c r="C432" s="4" t="s">
        <v>2094</v>
      </c>
      <c r="D432" s="5"/>
      <c r="E432" s="5"/>
      <c r="F432" s="5"/>
      <c r="G432" s="6" t="s">
        <v>2094</v>
      </c>
      <c r="H432" s="5"/>
      <c r="I432" s="6" t="s">
        <v>2094</v>
      </c>
      <c r="J432" s="33" t="s">
        <v>2705</v>
      </c>
      <c r="K432" s="33" t="s">
        <v>2706</v>
      </c>
      <c r="L432" s="34">
        <v>10764</v>
      </c>
      <c r="M432" s="34">
        <v>2512</v>
      </c>
      <c r="N432" s="34">
        <v>3271</v>
      </c>
      <c r="O432" s="34">
        <v>1963</v>
      </c>
      <c r="P432" s="25">
        <f>+O432/L432*100</f>
        <v>18.236714975845413</v>
      </c>
      <c r="Q432" s="25">
        <f>-100+(O432/M432*100)</f>
        <v>-21.855095541401269</v>
      </c>
      <c r="R432" s="30" t="s">
        <v>2972</v>
      </c>
    </row>
    <row r="433" spans="1:18">
      <c r="A433" s="1"/>
      <c r="B433" s="3" t="s">
        <v>2707</v>
      </c>
      <c r="C433" s="4" t="s">
        <v>2420</v>
      </c>
      <c r="D433" s="5">
        <v>1431253950</v>
      </c>
      <c r="E433" s="5">
        <v>1928512527</v>
      </c>
      <c r="F433" s="5">
        <v>497258577</v>
      </c>
      <c r="G433" s="7">
        <v>34.700000000000003</v>
      </c>
      <c r="H433" s="5">
        <v>7928961576</v>
      </c>
      <c r="I433" s="7">
        <v>24.3</v>
      </c>
      <c r="J433" s="33" t="s">
        <v>2094</v>
      </c>
      <c r="K433" s="33" t="s">
        <v>2094</v>
      </c>
      <c r="L433" s="34"/>
      <c r="M433" s="34"/>
      <c r="N433" s="34"/>
      <c r="O433" s="34"/>
      <c r="P433" s="24" t="s">
        <v>2094</v>
      </c>
      <c r="Q433" s="24" t="s">
        <v>2094</v>
      </c>
      <c r="R433" s="30" t="s">
        <v>2094</v>
      </c>
    </row>
    <row r="434" spans="1:18" ht="42.75">
      <c r="A434" s="1"/>
      <c r="B434" s="3" t="s">
        <v>2700</v>
      </c>
      <c r="C434" s="4" t="s">
        <v>2094</v>
      </c>
      <c r="D434" s="5"/>
      <c r="E434" s="5"/>
      <c r="F434" s="5"/>
      <c r="G434" s="6" t="s">
        <v>2094</v>
      </c>
      <c r="H434" s="5"/>
      <c r="I434" s="6" t="s">
        <v>2094</v>
      </c>
      <c r="J434" s="33" t="s">
        <v>2708</v>
      </c>
      <c r="K434" s="33" t="s">
        <v>2217</v>
      </c>
      <c r="L434" s="34">
        <v>310000</v>
      </c>
      <c r="M434" s="34">
        <v>80000</v>
      </c>
      <c r="N434" s="34">
        <v>80359</v>
      </c>
      <c r="O434" s="34">
        <v>84370</v>
      </c>
      <c r="P434" s="25">
        <f>+O434/L434*100</f>
        <v>27.216129032258063</v>
      </c>
      <c r="Q434" s="25">
        <f t="shared" ref="Q434:Q440" si="31">-100+(O434/M434*100)</f>
        <v>5.4624999999999915</v>
      </c>
      <c r="R434" s="30" t="s">
        <v>2973</v>
      </c>
    </row>
    <row r="435" spans="1:18" ht="42.75">
      <c r="A435" s="1"/>
      <c r="B435" s="1"/>
      <c r="C435" s="4" t="s">
        <v>2094</v>
      </c>
      <c r="D435" s="5"/>
      <c r="E435" s="5"/>
      <c r="F435" s="5"/>
      <c r="G435" s="6" t="s">
        <v>2094</v>
      </c>
      <c r="H435" s="5"/>
      <c r="I435" s="6" t="s">
        <v>2094</v>
      </c>
      <c r="J435" s="33" t="s">
        <v>2701</v>
      </c>
      <c r="K435" s="33" t="s">
        <v>2702</v>
      </c>
      <c r="L435" s="34">
        <v>537200</v>
      </c>
      <c r="M435" s="34">
        <v>119534</v>
      </c>
      <c r="N435" s="34">
        <v>40407</v>
      </c>
      <c r="O435" s="34">
        <v>35427</v>
      </c>
      <c r="P435" s="25">
        <f>+O435/L435*100</f>
        <v>6.5947505584512287</v>
      </c>
      <c r="Q435" s="25">
        <f t="shared" si="31"/>
        <v>-70.36240734853682</v>
      </c>
      <c r="R435" s="30" t="s">
        <v>2770</v>
      </c>
    </row>
    <row r="436" spans="1:18" ht="42.75">
      <c r="A436" s="1"/>
      <c r="B436" s="1"/>
      <c r="C436" s="4" t="s">
        <v>2094</v>
      </c>
      <c r="D436" s="5"/>
      <c r="E436" s="5"/>
      <c r="F436" s="5"/>
      <c r="G436" s="6" t="s">
        <v>2094</v>
      </c>
      <c r="H436" s="5"/>
      <c r="I436" s="6" t="s">
        <v>2094</v>
      </c>
      <c r="J436" s="33" t="s">
        <v>2709</v>
      </c>
      <c r="K436" s="33" t="s">
        <v>2710</v>
      </c>
      <c r="L436" s="34">
        <v>15744</v>
      </c>
      <c r="M436" s="34">
        <v>3586</v>
      </c>
      <c r="N436" s="34">
        <v>3620</v>
      </c>
      <c r="O436" s="34">
        <v>2556</v>
      </c>
      <c r="P436" s="25">
        <f>+O436/L436*100</f>
        <v>16.234756097560975</v>
      </c>
      <c r="Q436" s="25">
        <f t="shared" si="31"/>
        <v>-28.722810931399891</v>
      </c>
      <c r="R436" s="30" t="s">
        <v>2771</v>
      </c>
    </row>
    <row r="437" spans="1:18" ht="28.5">
      <c r="A437" s="1"/>
      <c r="B437" s="1"/>
      <c r="C437" s="4" t="s">
        <v>2094</v>
      </c>
      <c r="D437" s="5"/>
      <c r="E437" s="5"/>
      <c r="F437" s="5"/>
      <c r="G437" s="6" t="s">
        <v>2094</v>
      </c>
      <c r="H437" s="5"/>
      <c r="I437" s="6" t="s">
        <v>2094</v>
      </c>
      <c r="J437" s="33" t="s">
        <v>2711</v>
      </c>
      <c r="K437" s="33" t="s">
        <v>2704</v>
      </c>
      <c r="L437" s="34">
        <v>2648</v>
      </c>
      <c r="M437" s="34">
        <v>2648</v>
      </c>
      <c r="N437" s="34">
        <v>2856</v>
      </c>
      <c r="O437" s="34">
        <v>2721</v>
      </c>
      <c r="P437" s="24" t="s">
        <v>2130</v>
      </c>
      <c r="Q437" s="25">
        <f t="shared" si="31"/>
        <v>2.7567975830815641</v>
      </c>
      <c r="R437" s="30" t="s">
        <v>2772</v>
      </c>
    </row>
    <row r="438" spans="1:18" ht="28.5">
      <c r="A438" s="1"/>
      <c r="B438" s="1"/>
      <c r="C438" s="4" t="s">
        <v>2094</v>
      </c>
      <c r="D438" s="5"/>
      <c r="E438" s="5"/>
      <c r="F438" s="5"/>
      <c r="G438" s="6" t="s">
        <v>2094</v>
      </c>
      <c r="H438" s="5"/>
      <c r="I438" s="6" t="s">
        <v>2094</v>
      </c>
      <c r="J438" s="33" t="s">
        <v>2711</v>
      </c>
      <c r="K438" s="33" t="s">
        <v>2712</v>
      </c>
      <c r="L438" s="34">
        <v>68300</v>
      </c>
      <c r="M438" s="34">
        <v>68300</v>
      </c>
      <c r="N438" s="34">
        <v>62900</v>
      </c>
      <c r="O438" s="34">
        <v>146114</v>
      </c>
      <c r="P438" s="24" t="s">
        <v>2130</v>
      </c>
      <c r="Q438" s="25">
        <f t="shared" si="31"/>
        <v>113.92972181551974</v>
      </c>
      <c r="R438" s="30" t="s">
        <v>2773</v>
      </c>
    </row>
    <row r="439" spans="1:18" ht="42.75">
      <c r="A439" s="1"/>
      <c r="B439" s="1"/>
      <c r="C439" s="4" t="s">
        <v>2094</v>
      </c>
      <c r="D439" s="5"/>
      <c r="E439" s="5"/>
      <c r="F439" s="5"/>
      <c r="G439" s="6" t="s">
        <v>2094</v>
      </c>
      <c r="H439" s="5"/>
      <c r="I439" s="6" t="s">
        <v>2094</v>
      </c>
      <c r="J439" s="33" t="s">
        <v>2711</v>
      </c>
      <c r="K439" s="33" t="s">
        <v>2713</v>
      </c>
      <c r="L439" s="34">
        <v>10</v>
      </c>
      <c r="M439" s="34">
        <v>10</v>
      </c>
      <c r="N439" s="34">
        <v>3</v>
      </c>
      <c r="O439" s="34">
        <v>3</v>
      </c>
      <c r="P439" s="24" t="s">
        <v>2130</v>
      </c>
      <c r="Q439" s="25">
        <f t="shared" si="31"/>
        <v>-70</v>
      </c>
      <c r="R439" s="30" t="s">
        <v>3231</v>
      </c>
    </row>
    <row r="440" spans="1:18" ht="28.5">
      <c r="A440" s="1"/>
      <c r="B440" s="1"/>
      <c r="C440" s="4" t="s">
        <v>2094</v>
      </c>
      <c r="D440" s="5"/>
      <c r="E440" s="5"/>
      <c r="F440" s="5"/>
      <c r="G440" s="6" t="s">
        <v>2094</v>
      </c>
      <c r="H440" s="5"/>
      <c r="I440" s="6" t="s">
        <v>2094</v>
      </c>
      <c r="J440" s="33" t="s">
        <v>2714</v>
      </c>
      <c r="K440" s="33" t="s">
        <v>2706</v>
      </c>
      <c r="L440" s="34">
        <v>236651</v>
      </c>
      <c r="M440" s="34">
        <v>59218</v>
      </c>
      <c r="N440" s="34">
        <v>62726</v>
      </c>
      <c r="O440" s="34">
        <v>55153</v>
      </c>
      <c r="P440" s="25">
        <f>+O440/L440*100</f>
        <v>23.305627273918134</v>
      </c>
      <c r="Q440" s="25">
        <f t="shared" si="31"/>
        <v>-6.8644668850687367</v>
      </c>
      <c r="R440" s="30" t="s">
        <v>2972</v>
      </c>
    </row>
    <row r="441" spans="1:18">
      <c r="A441" s="1"/>
      <c r="B441" s="3" t="s">
        <v>2715</v>
      </c>
      <c r="C441" s="4" t="s">
        <v>2420</v>
      </c>
      <c r="D441" s="5">
        <v>154618637</v>
      </c>
      <c r="E441" s="5">
        <v>201999834</v>
      </c>
      <c r="F441" s="5">
        <v>47381197</v>
      </c>
      <c r="G441" s="7">
        <v>30.6</v>
      </c>
      <c r="H441" s="5">
        <v>889658078</v>
      </c>
      <c r="I441" s="7">
        <v>22.7</v>
      </c>
      <c r="J441" s="33" t="s">
        <v>2094</v>
      </c>
      <c r="K441" s="33" t="s">
        <v>2094</v>
      </c>
      <c r="L441" s="34"/>
      <c r="M441" s="34"/>
      <c r="N441" s="34"/>
      <c r="O441" s="34"/>
      <c r="P441" s="24" t="s">
        <v>2094</v>
      </c>
      <c r="Q441" s="24" t="s">
        <v>2094</v>
      </c>
      <c r="R441" s="30" t="s">
        <v>2094</v>
      </c>
    </row>
    <row r="442" spans="1:18" ht="28.5">
      <c r="A442" s="1"/>
      <c r="B442" s="3" t="s">
        <v>2716</v>
      </c>
      <c r="C442" s="4" t="s">
        <v>2094</v>
      </c>
      <c r="D442" s="5"/>
      <c r="E442" s="5"/>
      <c r="F442" s="5"/>
      <c r="G442" s="6" t="s">
        <v>2094</v>
      </c>
      <c r="H442" s="5"/>
      <c r="I442" s="6" t="s">
        <v>2094</v>
      </c>
      <c r="J442" s="33" t="s">
        <v>2717</v>
      </c>
      <c r="K442" s="33" t="s">
        <v>2718</v>
      </c>
      <c r="L442" s="34">
        <v>19209</v>
      </c>
      <c r="M442" s="34">
        <v>4262</v>
      </c>
      <c r="N442" s="34">
        <v>5337</v>
      </c>
      <c r="O442" s="34">
        <v>5577</v>
      </c>
      <c r="P442" s="25">
        <f>+O442/L442*100</f>
        <v>29.033265656723412</v>
      </c>
      <c r="Q442" s="25">
        <f>-100+(O442/M442*100)</f>
        <v>30.854059127170331</v>
      </c>
      <c r="R442" s="30" t="s">
        <v>2974</v>
      </c>
    </row>
    <row r="443" spans="1:18" ht="42.75">
      <c r="A443" s="1"/>
      <c r="B443" s="1"/>
      <c r="C443" s="4" t="s">
        <v>2094</v>
      </c>
      <c r="D443" s="5"/>
      <c r="E443" s="5"/>
      <c r="F443" s="5"/>
      <c r="G443" s="6" t="s">
        <v>2094</v>
      </c>
      <c r="H443" s="5"/>
      <c r="I443" s="6" t="s">
        <v>2094</v>
      </c>
      <c r="J443" s="33" t="s">
        <v>2719</v>
      </c>
      <c r="K443" s="33" t="s">
        <v>2174</v>
      </c>
      <c r="L443" s="34">
        <v>1655</v>
      </c>
      <c r="M443" s="34">
        <v>377</v>
      </c>
      <c r="N443" s="34">
        <v>321</v>
      </c>
      <c r="O443" s="34">
        <v>421</v>
      </c>
      <c r="P443" s="25">
        <f>+O443/L443*100</f>
        <v>25.438066465256799</v>
      </c>
      <c r="Q443" s="25">
        <f>-100+(O443/M443*100)</f>
        <v>11.671087533156481</v>
      </c>
      <c r="R443" s="30" t="s">
        <v>2774</v>
      </c>
    </row>
    <row r="444" spans="1:18" ht="15">
      <c r="A444" s="1"/>
      <c r="B444" s="12" t="s">
        <v>2720</v>
      </c>
      <c r="C444" s="4" t="s">
        <v>2094</v>
      </c>
      <c r="D444" s="5"/>
      <c r="E444" s="5"/>
      <c r="F444" s="5"/>
      <c r="G444" s="6" t="s">
        <v>2094</v>
      </c>
      <c r="H444" s="5"/>
      <c r="I444" s="6" t="s">
        <v>2094</v>
      </c>
      <c r="J444" s="33" t="s">
        <v>2094</v>
      </c>
      <c r="K444" s="33" t="s">
        <v>2094</v>
      </c>
      <c r="L444" s="34"/>
      <c r="M444" s="34"/>
      <c r="N444" s="34"/>
      <c r="O444" s="34"/>
      <c r="P444" s="24" t="s">
        <v>2094</v>
      </c>
      <c r="Q444" s="24" t="s">
        <v>2094</v>
      </c>
      <c r="R444" s="30" t="s">
        <v>2094</v>
      </c>
    </row>
    <row r="445" spans="1:18" ht="57">
      <c r="A445" s="1"/>
      <c r="B445" s="3" t="s">
        <v>2721</v>
      </c>
      <c r="C445" s="4" t="s">
        <v>2209</v>
      </c>
      <c r="D445" s="5">
        <v>7581337</v>
      </c>
      <c r="E445" s="5">
        <v>14684066</v>
      </c>
      <c r="F445" s="5">
        <v>7102729</v>
      </c>
      <c r="G445" s="7">
        <v>93.7</v>
      </c>
      <c r="H445" s="5">
        <v>66343520</v>
      </c>
      <c r="I445" s="7">
        <v>22.1</v>
      </c>
      <c r="J445" s="33" t="s">
        <v>2094</v>
      </c>
      <c r="K445" s="33" t="s">
        <v>2094</v>
      </c>
      <c r="L445" s="34"/>
      <c r="M445" s="34"/>
      <c r="N445" s="34"/>
      <c r="O445" s="34"/>
      <c r="P445" s="24" t="s">
        <v>2094</v>
      </c>
      <c r="Q445" s="24" t="s">
        <v>2094</v>
      </c>
      <c r="R445" s="30" t="s">
        <v>2094</v>
      </c>
    </row>
    <row r="446" spans="1:18">
      <c r="A446" s="1"/>
      <c r="B446" s="1"/>
      <c r="C446" s="4" t="s">
        <v>2420</v>
      </c>
      <c r="D446" s="5">
        <v>13063617</v>
      </c>
      <c r="E446" s="5">
        <v>17409907</v>
      </c>
      <c r="F446" s="5">
        <v>4346290</v>
      </c>
      <c r="G446" s="7">
        <v>33.299999999999997</v>
      </c>
      <c r="H446" s="5">
        <v>177731622</v>
      </c>
      <c r="I446" s="7">
        <v>9.8000000000000007</v>
      </c>
      <c r="J446" s="33" t="s">
        <v>2094</v>
      </c>
      <c r="K446" s="33" t="s">
        <v>2094</v>
      </c>
      <c r="L446" s="34"/>
      <c r="M446" s="34"/>
      <c r="N446" s="34"/>
      <c r="O446" s="34"/>
      <c r="P446" s="24" t="s">
        <v>2094</v>
      </c>
      <c r="Q446" s="24" t="s">
        <v>2094</v>
      </c>
      <c r="R446" s="30" t="s">
        <v>2094</v>
      </c>
    </row>
    <row r="447" spans="1:18" ht="28.5">
      <c r="A447" s="1"/>
      <c r="B447" s="3" t="s">
        <v>2722</v>
      </c>
      <c r="C447" s="4" t="s">
        <v>2094</v>
      </c>
      <c r="D447" s="5"/>
      <c r="E447" s="5"/>
      <c r="F447" s="5"/>
      <c r="G447" s="6" t="s">
        <v>2094</v>
      </c>
      <c r="H447" s="5"/>
      <c r="I447" s="6" t="s">
        <v>2094</v>
      </c>
      <c r="J447" s="33" t="s">
        <v>2723</v>
      </c>
      <c r="K447" s="33" t="s">
        <v>2724</v>
      </c>
      <c r="L447" s="34">
        <v>396</v>
      </c>
      <c r="M447" s="34">
        <v>95</v>
      </c>
      <c r="N447" s="34">
        <v>93</v>
      </c>
      <c r="O447" s="34">
        <v>85</v>
      </c>
      <c r="P447" s="25">
        <f>+O447/L447*100</f>
        <v>21.464646464646464</v>
      </c>
      <c r="Q447" s="25">
        <f t="shared" ref="Q447:Q455" si="32">-100+(O447/M447*100)</f>
        <v>-10.526315789473685</v>
      </c>
      <c r="R447" s="30" t="s">
        <v>2841</v>
      </c>
    </row>
    <row r="448" spans="1:18" ht="28.5">
      <c r="A448" s="1"/>
      <c r="B448" s="1"/>
      <c r="C448" s="4" t="s">
        <v>2094</v>
      </c>
      <c r="D448" s="5"/>
      <c r="E448" s="5"/>
      <c r="F448" s="5"/>
      <c r="G448" s="6" t="s">
        <v>2094</v>
      </c>
      <c r="H448" s="5"/>
      <c r="I448" s="6" t="s">
        <v>2094</v>
      </c>
      <c r="J448" s="33" t="s">
        <v>2725</v>
      </c>
      <c r="K448" s="33" t="s">
        <v>2726</v>
      </c>
      <c r="L448" s="34">
        <v>6</v>
      </c>
      <c r="M448" s="34">
        <v>2</v>
      </c>
      <c r="N448" s="34">
        <v>2</v>
      </c>
      <c r="O448" s="34">
        <v>2</v>
      </c>
      <c r="P448" s="25">
        <f>+O448/L448*100</f>
        <v>33.333333333333329</v>
      </c>
      <c r="Q448" s="25">
        <f t="shared" si="32"/>
        <v>0</v>
      </c>
      <c r="R448" s="30" t="s">
        <v>2094</v>
      </c>
    </row>
    <row r="449" spans="1:18" ht="28.5">
      <c r="A449" s="1"/>
      <c r="B449" s="1"/>
      <c r="C449" s="4" t="s">
        <v>2094</v>
      </c>
      <c r="D449" s="5"/>
      <c r="E449" s="5"/>
      <c r="F449" s="5"/>
      <c r="G449" s="6" t="s">
        <v>2094</v>
      </c>
      <c r="H449" s="5"/>
      <c r="I449" s="6" t="s">
        <v>2094</v>
      </c>
      <c r="J449" s="33" t="s">
        <v>2727</v>
      </c>
      <c r="K449" s="33" t="s">
        <v>2728</v>
      </c>
      <c r="L449" s="34">
        <v>250</v>
      </c>
      <c r="M449" s="34">
        <v>65</v>
      </c>
      <c r="N449" s="34">
        <v>199</v>
      </c>
      <c r="O449" s="34">
        <v>452</v>
      </c>
      <c r="P449" s="25">
        <f>+O449/L449*100</f>
        <v>180.8</v>
      </c>
      <c r="Q449" s="25">
        <f t="shared" si="32"/>
        <v>595.38461538461536</v>
      </c>
      <c r="R449" s="30" t="s">
        <v>2842</v>
      </c>
    </row>
    <row r="450" spans="1:18" ht="28.5">
      <c r="A450" s="1"/>
      <c r="B450" s="1"/>
      <c r="C450" s="4" t="s">
        <v>2094</v>
      </c>
      <c r="D450" s="5"/>
      <c r="E450" s="5"/>
      <c r="F450" s="5"/>
      <c r="G450" s="6" t="s">
        <v>2094</v>
      </c>
      <c r="H450" s="5"/>
      <c r="I450" s="6" t="s">
        <v>2094</v>
      </c>
      <c r="J450" s="33" t="s">
        <v>2729</v>
      </c>
      <c r="K450" s="33" t="s">
        <v>2730</v>
      </c>
      <c r="L450" s="34">
        <v>6000</v>
      </c>
      <c r="M450" s="34">
        <v>1500</v>
      </c>
      <c r="N450" s="34">
        <v>1681</v>
      </c>
      <c r="O450" s="34">
        <v>2804</v>
      </c>
      <c r="P450" s="25">
        <f>+O450/L450*100</f>
        <v>46.733333333333334</v>
      </c>
      <c r="Q450" s="25">
        <f t="shared" si="32"/>
        <v>86.933333333333337</v>
      </c>
      <c r="R450" s="30" t="s">
        <v>3280</v>
      </c>
    </row>
    <row r="451" spans="1:18" ht="28.5">
      <c r="A451" s="1"/>
      <c r="B451" s="1"/>
      <c r="C451" s="4" t="s">
        <v>2094</v>
      </c>
      <c r="D451" s="5"/>
      <c r="E451" s="5"/>
      <c r="F451" s="5"/>
      <c r="G451" s="6" t="s">
        <v>2094</v>
      </c>
      <c r="H451" s="5"/>
      <c r="I451" s="6" t="s">
        <v>2094</v>
      </c>
      <c r="J451" s="33" t="s">
        <v>2731</v>
      </c>
      <c r="K451" s="33" t="s">
        <v>2732</v>
      </c>
      <c r="L451" s="34">
        <v>40</v>
      </c>
      <c r="M451" s="34">
        <v>40</v>
      </c>
      <c r="N451" s="34">
        <v>40</v>
      </c>
      <c r="O451" s="34">
        <v>40</v>
      </c>
      <c r="P451" s="24" t="s">
        <v>2130</v>
      </c>
      <c r="Q451" s="25">
        <f t="shared" si="32"/>
        <v>0</v>
      </c>
      <c r="R451" s="41" t="s">
        <v>2094</v>
      </c>
    </row>
    <row r="452" spans="1:18" ht="42.75">
      <c r="A452" s="1"/>
      <c r="B452" s="1"/>
      <c r="C452" s="4" t="s">
        <v>2094</v>
      </c>
      <c r="D452" s="5"/>
      <c r="E452" s="5"/>
      <c r="F452" s="5"/>
      <c r="G452" s="6" t="s">
        <v>2094</v>
      </c>
      <c r="H452" s="5"/>
      <c r="I452" s="6" t="s">
        <v>2094</v>
      </c>
      <c r="J452" s="33" t="s">
        <v>2731</v>
      </c>
      <c r="K452" s="33" t="s">
        <v>2733</v>
      </c>
      <c r="L452" s="34">
        <v>500</v>
      </c>
      <c r="M452" s="34">
        <v>125</v>
      </c>
      <c r="N452" s="34">
        <v>100</v>
      </c>
      <c r="O452" s="34">
        <v>125</v>
      </c>
      <c r="P452" s="25">
        <f>+O452/L452*100</f>
        <v>25</v>
      </c>
      <c r="Q452" s="25">
        <f t="shared" si="32"/>
        <v>0</v>
      </c>
      <c r="R452" s="30" t="s">
        <v>2094</v>
      </c>
    </row>
    <row r="453" spans="1:18" ht="28.5">
      <c r="A453" s="1"/>
      <c r="B453" s="1"/>
      <c r="C453" s="4" t="s">
        <v>2094</v>
      </c>
      <c r="D453" s="5"/>
      <c r="E453" s="5"/>
      <c r="F453" s="5"/>
      <c r="G453" s="6" t="s">
        <v>2094</v>
      </c>
      <c r="H453" s="5"/>
      <c r="I453" s="6" t="s">
        <v>2094</v>
      </c>
      <c r="J453" s="33" t="s">
        <v>2734</v>
      </c>
      <c r="K453" s="33" t="s">
        <v>2735</v>
      </c>
      <c r="L453" s="34">
        <v>200</v>
      </c>
      <c r="M453" s="34">
        <v>50</v>
      </c>
      <c r="N453" s="34">
        <v>36</v>
      </c>
      <c r="O453" s="34">
        <v>73</v>
      </c>
      <c r="P453" s="25">
        <f>+O453/L453*100</f>
        <v>36.5</v>
      </c>
      <c r="Q453" s="25">
        <f t="shared" si="32"/>
        <v>46</v>
      </c>
      <c r="R453" s="30" t="s">
        <v>2975</v>
      </c>
    </row>
    <row r="454" spans="1:18" ht="42.75">
      <c r="A454" s="1"/>
      <c r="B454" s="1"/>
      <c r="C454" s="4" t="s">
        <v>2094</v>
      </c>
      <c r="D454" s="5"/>
      <c r="E454" s="5"/>
      <c r="F454" s="5"/>
      <c r="G454" s="6" t="s">
        <v>2094</v>
      </c>
      <c r="H454" s="5"/>
      <c r="I454" s="6" t="s">
        <v>2094</v>
      </c>
      <c r="J454" s="33" t="s">
        <v>2736</v>
      </c>
      <c r="K454" s="33" t="s">
        <v>2315</v>
      </c>
      <c r="L454" s="34">
        <v>105</v>
      </c>
      <c r="M454" s="34">
        <v>25</v>
      </c>
      <c r="N454" s="34">
        <v>25</v>
      </c>
      <c r="O454" s="34">
        <v>26</v>
      </c>
      <c r="P454" s="25">
        <f>+O454/L454*100</f>
        <v>24.761904761904763</v>
      </c>
      <c r="Q454" s="25">
        <f t="shared" si="32"/>
        <v>4</v>
      </c>
      <c r="R454" s="30" t="s">
        <v>2843</v>
      </c>
    </row>
    <row r="455" spans="1:18" ht="57">
      <c r="A455" s="1"/>
      <c r="B455" s="1"/>
      <c r="C455" s="4" t="s">
        <v>2094</v>
      </c>
      <c r="D455" s="5"/>
      <c r="E455" s="5"/>
      <c r="F455" s="5"/>
      <c r="G455" s="6" t="s">
        <v>2094</v>
      </c>
      <c r="H455" s="5"/>
      <c r="I455" s="6" t="s">
        <v>2094</v>
      </c>
      <c r="J455" s="33" t="s">
        <v>2737</v>
      </c>
      <c r="K455" s="33" t="s">
        <v>2231</v>
      </c>
      <c r="L455" s="34">
        <v>30</v>
      </c>
      <c r="M455" s="34">
        <v>5</v>
      </c>
      <c r="N455" s="34">
        <v>6</v>
      </c>
      <c r="O455" s="34">
        <v>5</v>
      </c>
      <c r="P455" s="25">
        <f>+O455/L455*100</f>
        <v>16.666666666666664</v>
      </c>
      <c r="Q455" s="25">
        <f t="shared" si="32"/>
        <v>0</v>
      </c>
      <c r="R455" s="30" t="s">
        <v>2094</v>
      </c>
    </row>
    <row r="456" spans="1:18" ht="42.75">
      <c r="A456" s="1"/>
      <c r="B456" s="3" t="s">
        <v>2738</v>
      </c>
      <c r="C456" s="4" t="s">
        <v>2420</v>
      </c>
      <c r="D456" s="5">
        <v>3347800</v>
      </c>
      <c r="E456" s="5">
        <v>4934007</v>
      </c>
      <c r="F456" s="5">
        <v>1586207</v>
      </c>
      <c r="G456" s="7">
        <v>47.4</v>
      </c>
      <c r="H456" s="5">
        <v>31218192</v>
      </c>
      <c r="I456" s="7">
        <v>15.8</v>
      </c>
      <c r="J456" s="33" t="s">
        <v>2094</v>
      </c>
      <c r="K456" s="33" t="s">
        <v>2094</v>
      </c>
      <c r="L456" s="34"/>
      <c r="M456" s="34"/>
      <c r="N456" s="34"/>
      <c r="O456" s="34"/>
      <c r="P456" s="24" t="s">
        <v>2094</v>
      </c>
      <c r="Q456" s="24" t="s">
        <v>2094</v>
      </c>
      <c r="R456" s="30" t="s">
        <v>2094</v>
      </c>
    </row>
    <row r="457" spans="1:18" ht="42.75">
      <c r="A457" s="1"/>
      <c r="B457" s="3" t="s">
        <v>2739</v>
      </c>
      <c r="C457" s="4" t="s">
        <v>2094</v>
      </c>
      <c r="D457" s="5"/>
      <c r="E457" s="5"/>
      <c r="F457" s="5"/>
      <c r="G457" s="6" t="s">
        <v>2094</v>
      </c>
      <c r="H457" s="5"/>
      <c r="I457" s="6" t="s">
        <v>2094</v>
      </c>
      <c r="J457" s="33" t="s">
        <v>2740</v>
      </c>
      <c r="K457" s="33" t="s">
        <v>2741</v>
      </c>
      <c r="L457" s="34">
        <v>40000</v>
      </c>
      <c r="M457" s="34">
        <v>10000</v>
      </c>
      <c r="N457" s="34">
        <v>8923</v>
      </c>
      <c r="O457" s="34">
        <v>8143</v>
      </c>
      <c r="P457" s="25">
        <f>+O457/L457*100</f>
        <v>20.357500000000002</v>
      </c>
      <c r="Q457" s="25">
        <f>-100+(O457/M457*100)</f>
        <v>-18.569999999999993</v>
      </c>
      <c r="R457" s="30" t="s">
        <v>2844</v>
      </c>
    </row>
    <row r="458" spans="1:18" ht="42.75">
      <c r="A458" s="1"/>
      <c r="B458" s="1"/>
      <c r="C458" s="4" t="s">
        <v>2094</v>
      </c>
      <c r="D458" s="5"/>
      <c r="E458" s="5"/>
      <c r="F458" s="5"/>
      <c r="G458" s="6" t="s">
        <v>2094</v>
      </c>
      <c r="H458" s="5"/>
      <c r="I458" s="6" t="s">
        <v>2094</v>
      </c>
      <c r="J458" s="33" t="s">
        <v>2742</v>
      </c>
      <c r="K458" s="33" t="s">
        <v>2743</v>
      </c>
      <c r="L458" s="34">
        <v>0</v>
      </c>
      <c r="M458" s="34">
        <v>0</v>
      </c>
      <c r="N458" s="34">
        <v>0</v>
      </c>
      <c r="O458" s="34">
        <v>0</v>
      </c>
      <c r="P458" s="21">
        <v>0</v>
      </c>
      <c r="Q458" s="25">
        <v>0</v>
      </c>
      <c r="R458" s="30" t="s">
        <v>2094</v>
      </c>
    </row>
    <row r="459" spans="1:18" ht="42.75">
      <c r="A459" s="1"/>
      <c r="B459" s="1"/>
      <c r="C459" s="4" t="s">
        <v>2094</v>
      </c>
      <c r="D459" s="5"/>
      <c r="E459" s="5"/>
      <c r="F459" s="5"/>
      <c r="G459" s="6" t="s">
        <v>2094</v>
      </c>
      <c r="H459" s="5"/>
      <c r="I459" s="6" t="s">
        <v>2094</v>
      </c>
      <c r="J459" s="33" t="s">
        <v>2744</v>
      </c>
      <c r="K459" s="33" t="s">
        <v>2745</v>
      </c>
      <c r="L459" s="34">
        <v>450</v>
      </c>
      <c r="M459" s="34">
        <v>112</v>
      </c>
      <c r="N459" s="34">
        <v>108</v>
      </c>
      <c r="O459" s="34">
        <v>191</v>
      </c>
      <c r="P459" s="25">
        <f>+O459/L459*100</f>
        <v>42.444444444444443</v>
      </c>
      <c r="Q459" s="25">
        <f>-100+(O459/M459*100)</f>
        <v>70.535714285714278</v>
      </c>
      <c r="R459" s="30" t="s">
        <v>2845</v>
      </c>
    </row>
    <row r="460" spans="1:18" ht="57">
      <c r="A460" s="1"/>
      <c r="B460" s="1"/>
      <c r="C460" s="4" t="s">
        <v>2094</v>
      </c>
      <c r="D460" s="5"/>
      <c r="E460" s="5"/>
      <c r="F460" s="5"/>
      <c r="G460" s="6" t="s">
        <v>2094</v>
      </c>
      <c r="H460" s="5"/>
      <c r="I460" s="6" t="s">
        <v>2094</v>
      </c>
      <c r="J460" s="33" t="s">
        <v>2746</v>
      </c>
      <c r="K460" s="33" t="s">
        <v>2157</v>
      </c>
      <c r="L460" s="34">
        <v>0</v>
      </c>
      <c r="M460" s="34">
        <v>0</v>
      </c>
      <c r="N460" s="34" t="s">
        <v>216</v>
      </c>
      <c r="O460" s="34">
        <v>0</v>
      </c>
      <c r="P460" s="21">
        <v>0</v>
      </c>
      <c r="Q460" s="25">
        <v>0</v>
      </c>
      <c r="R460" s="30" t="s">
        <v>2094</v>
      </c>
    </row>
    <row r="461" spans="1:18" ht="28.5">
      <c r="A461" s="1"/>
      <c r="B461" s="3" t="s">
        <v>2747</v>
      </c>
      <c r="C461" s="4" t="s">
        <v>2420</v>
      </c>
      <c r="D461" s="5">
        <v>62063862</v>
      </c>
      <c r="E461" s="5">
        <v>77501728</v>
      </c>
      <c r="F461" s="5">
        <v>15437866</v>
      </c>
      <c r="G461" s="7">
        <v>24.9</v>
      </c>
      <c r="H461" s="5">
        <v>322354689</v>
      </c>
      <c r="I461" s="7">
        <v>24</v>
      </c>
      <c r="J461" s="33" t="s">
        <v>2094</v>
      </c>
      <c r="K461" s="33" t="s">
        <v>2094</v>
      </c>
      <c r="L461" s="34"/>
      <c r="M461" s="34"/>
      <c r="N461" s="34"/>
      <c r="O461" s="34"/>
      <c r="P461" s="24" t="s">
        <v>2094</v>
      </c>
      <c r="Q461" s="24" t="s">
        <v>2094</v>
      </c>
      <c r="R461" s="30" t="s">
        <v>2094</v>
      </c>
    </row>
    <row r="462" spans="1:18" ht="28.5">
      <c r="A462" s="1"/>
      <c r="B462" s="3" t="s">
        <v>2722</v>
      </c>
      <c r="C462" s="4" t="s">
        <v>2094</v>
      </c>
      <c r="D462" s="5"/>
      <c r="E462" s="5"/>
      <c r="F462" s="5"/>
      <c r="G462" s="6" t="s">
        <v>2094</v>
      </c>
      <c r="H462" s="5"/>
      <c r="I462" s="6" t="s">
        <v>2094</v>
      </c>
      <c r="J462" s="33" t="s">
        <v>2748</v>
      </c>
      <c r="K462" s="33" t="s">
        <v>2226</v>
      </c>
      <c r="L462" s="34">
        <v>865</v>
      </c>
      <c r="M462" s="34">
        <v>200</v>
      </c>
      <c r="N462" s="34">
        <v>250</v>
      </c>
      <c r="O462" s="34">
        <v>268</v>
      </c>
      <c r="P462" s="25">
        <f>+O462/L462*100</f>
        <v>30.982658959537574</v>
      </c>
      <c r="Q462" s="25">
        <f>-100+(O462/M462*100)</f>
        <v>34</v>
      </c>
      <c r="R462" s="30" t="s">
        <v>2976</v>
      </c>
    </row>
    <row r="463" spans="1:18" ht="28.5">
      <c r="A463" s="1"/>
      <c r="B463" s="1"/>
      <c r="C463" s="4" t="s">
        <v>2094</v>
      </c>
      <c r="D463" s="5"/>
      <c r="E463" s="5"/>
      <c r="F463" s="5"/>
      <c r="G463" s="6" t="s">
        <v>2094</v>
      </c>
      <c r="H463" s="5"/>
      <c r="I463" s="6" t="s">
        <v>2094</v>
      </c>
      <c r="J463" s="33" t="s">
        <v>2749</v>
      </c>
      <c r="K463" s="33" t="s">
        <v>2351</v>
      </c>
      <c r="L463" s="34">
        <v>60</v>
      </c>
      <c r="M463" s="34">
        <v>8</v>
      </c>
      <c r="N463" s="34">
        <v>0</v>
      </c>
      <c r="O463" s="34">
        <v>0</v>
      </c>
      <c r="P463" s="25">
        <f>+O463/L463*100</f>
        <v>0</v>
      </c>
      <c r="Q463" s="25">
        <f>-100+(O463/M463*100)</f>
        <v>-100</v>
      </c>
      <c r="R463" s="30" t="s">
        <v>2977</v>
      </c>
    </row>
    <row r="464" spans="1:18" ht="28.5">
      <c r="A464" s="1"/>
      <c r="B464" s="3" t="s">
        <v>2750</v>
      </c>
      <c r="C464" s="4" t="s">
        <v>2099</v>
      </c>
      <c r="D464" s="5">
        <v>1245910</v>
      </c>
      <c r="E464" s="5">
        <v>2151859</v>
      </c>
      <c r="F464" s="5">
        <v>905949</v>
      </c>
      <c r="G464" s="7">
        <v>72.7</v>
      </c>
      <c r="H464" s="5">
        <v>13938495</v>
      </c>
      <c r="I464" s="7">
        <v>15.4</v>
      </c>
      <c r="J464" s="33" t="s">
        <v>2094</v>
      </c>
      <c r="K464" s="33" t="s">
        <v>2094</v>
      </c>
      <c r="L464" s="34"/>
      <c r="M464" s="34"/>
      <c r="N464" s="34"/>
      <c r="O464" s="34"/>
      <c r="P464" s="24" t="s">
        <v>2094</v>
      </c>
      <c r="Q464" s="24" t="s">
        <v>2094</v>
      </c>
      <c r="R464" s="30" t="s">
        <v>2094</v>
      </c>
    </row>
    <row r="465" spans="1:18" ht="28.5">
      <c r="A465" s="1"/>
      <c r="B465" s="3" t="s">
        <v>2751</v>
      </c>
      <c r="C465" s="4" t="s">
        <v>2094</v>
      </c>
      <c r="D465" s="5"/>
      <c r="E465" s="5"/>
      <c r="F465" s="5"/>
      <c r="G465" s="6" t="s">
        <v>2094</v>
      </c>
      <c r="H465" s="5"/>
      <c r="I465" s="6" t="s">
        <v>2094</v>
      </c>
      <c r="J465" s="33" t="s">
        <v>2752</v>
      </c>
      <c r="K465" s="33" t="s">
        <v>2753</v>
      </c>
      <c r="L465" s="34">
        <v>70</v>
      </c>
      <c r="M465" s="34">
        <v>0</v>
      </c>
      <c r="N465" s="34">
        <v>0</v>
      </c>
      <c r="O465" s="34">
        <v>0</v>
      </c>
      <c r="P465" s="24" t="s">
        <v>2103</v>
      </c>
      <c r="Q465" s="25">
        <v>0</v>
      </c>
      <c r="R465" s="30" t="s">
        <v>2094</v>
      </c>
    </row>
    <row r="466" spans="1:18" ht="28.5">
      <c r="A466" s="1"/>
      <c r="B466" s="1"/>
      <c r="C466" s="4" t="s">
        <v>2094</v>
      </c>
      <c r="D466" s="5"/>
      <c r="E466" s="5"/>
      <c r="F466" s="5"/>
      <c r="G466" s="6" t="s">
        <v>2094</v>
      </c>
      <c r="H466" s="5"/>
      <c r="I466" s="6" t="s">
        <v>2094</v>
      </c>
      <c r="J466" s="33" t="s">
        <v>2754</v>
      </c>
      <c r="K466" s="33" t="s">
        <v>2743</v>
      </c>
      <c r="L466" s="34">
        <v>2</v>
      </c>
      <c r="M466" s="34">
        <v>0</v>
      </c>
      <c r="N466" s="34">
        <v>0</v>
      </c>
      <c r="O466" s="34">
        <v>0</v>
      </c>
      <c r="P466" s="24" t="s">
        <v>2103</v>
      </c>
      <c r="Q466" s="25">
        <v>0</v>
      </c>
      <c r="R466" s="30"/>
    </row>
    <row r="467" spans="1:18" ht="28.5">
      <c r="A467" s="1"/>
      <c r="B467" s="1"/>
      <c r="C467" s="4" t="s">
        <v>2094</v>
      </c>
      <c r="D467" s="5"/>
      <c r="E467" s="5"/>
      <c r="F467" s="5"/>
      <c r="G467" s="6" t="s">
        <v>2094</v>
      </c>
      <c r="H467" s="5"/>
      <c r="I467" s="6" t="s">
        <v>2094</v>
      </c>
      <c r="J467" s="33" t="s">
        <v>2755</v>
      </c>
      <c r="K467" s="33" t="s">
        <v>2756</v>
      </c>
      <c r="L467" s="34">
        <v>7</v>
      </c>
      <c r="M467" s="34">
        <v>0</v>
      </c>
      <c r="N467" s="34">
        <v>0</v>
      </c>
      <c r="O467" s="34">
        <v>0</v>
      </c>
      <c r="P467" s="24" t="s">
        <v>2103</v>
      </c>
      <c r="Q467" s="25">
        <v>0</v>
      </c>
      <c r="R467" s="30"/>
    </row>
    <row r="468" spans="1:18" ht="28.5">
      <c r="A468" s="1"/>
      <c r="B468" s="1"/>
      <c r="C468" s="4" t="s">
        <v>2094</v>
      </c>
      <c r="D468" s="5"/>
      <c r="E468" s="5"/>
      <c r="F468" s="5"/>
      <c r="G468" s="6" t="s">
        <v>2094</v>
      </c>
      <c r="H468" s="5"/>
      <c r="I468" s="6" t="s">
        <v>2094</v>
      </c>
      <c r="J468" s="33" t="s">
        <v>2757</v>
      </c>
      <c r="K468" s="33" t="s">
        <v>2351</v>
      </c>
      <c r="L468" s="34">
        <v>20</v>
      </c>
      <c r="M468" s="34">
        <v>5</v>
      </c>
      <c r="N468" s="34">
        <v>0</v>
      </c>
      <c r="O468" s="34">
        <v>0</v>
      </c>
      <c r="P468" s="25">
        <f t="shared" ref="P468:P475" si="33">+O468/L468*100</f>
        <v>0</v>
      </c>
      <c r="Q468" s="25">
        <f t="shared" ref="Q468:Q475" si="34">-100+(O468/M468*100)</f>
        <v>-100</v>
      </c>
      <c r="R468" s="30" t="s">
        <v>2978</v>
      </c>
    </row>
    <row r="469" spans="1:18" ht="28.5">
      <c r="A469" s="1"/>
      <c r="B469" s="1"/>
      <c r="C469" s="4" t="s">
        <v>2094</v>
      </c>
      <c r="D469" s="5"/>
      <c r="E469" s="5"/>
      <c r="F469" s="5"/>
      <c r="G469" s="6" t="s">
        <v>2094</v>
      </c>
      <c r="H469" s="5"/>
      <c r="I469" s="6" t="s">
        <v>2094</v>
      </c>
      <c r="J469" s="33" t="s">
        <v>2757</v>
      </c>
      <c r="K469" s="33" t="s">
        <v>2758</v>
      </c>
      <c r="L469" s="34">
        <v>1400</v>
      </c>
      <c r="M469" s="34">
        <v>350</v>
      </c>
      <c r="N469" s="34">
        <v>0</v>
      </c>
      <c r="O469" s="34">
        <v>0</v>
      </c>
      <c r="P469" s="25">
        <f t="shared" si="33"/>
        <v>0</v>
      </c>
      <c r="Q469" s="25">
        <f t="shared" si="34"/>
        <v>-100</v>
      </c>
      <c r="R469" s="30" t="s">
        <v>2978</v>
      </c>
    </row>
    <row r="470" spans="1:18" ht="42.75">
      <c r="A470" s="1"/>
      <c r="B470" s="1"/>
      <c r="C470" s="4" t="s">
        <v>2094</v>
      </c>
      <c r="D470" s="5"/>
      <c r="E470" s="5"/>
      <c r="F470" s="5"/>
      <c r="G470" s="6" t="s">
        <v>2094</v>
      </c>
      <c r="H470" s="5"/>
      <c r="I470" s="6" t="s">
        <v>2094</v>
      </c>
      <c r="J470" s="33" t="s">
        <v>2759</v>
      </c>
      <c r="K470" s="33" t="s">
        <v>2351</v>
      </c>
      <c r="L470" s="34">
        <v>8</v>
      </c>
      <c r="M470" s="34">
        <v>2</v>
      </c>
      <c r="N470" s="34">
        <v>0</v>
      </c>
      <c r="O470" s="34">
        <v>0</v>
      </c>
      <c r="P470" s="25">
        <f t="shared" si="33"/>
        <v>0</v>
      </c>
      <c r="Q470" s="25">
        <f t="shared" si="34"/>
        <v>-100</v>
      </c>
      <c r="R470" s="30" t="s">
        <v>2979</v>
      </c>
    </row>
    <row r="471" spans="1:18" ht="42.75">
      <c r="A471" s="1"/>
      <c r="B471" s="1"/>
      <c r="C471" s="4" t="s">
        <v>2094</v>
      </c>
      <c r="D471" s="5"/>
      <c r="E471" s="5"/>
      <c r="F471" s="5"/>
      <c r="G471" s="6" t="s">
        <v>2094</v>
      </c>
      <c r="H471" s="5"/>
      <c r="I471" s="6" t="s">
        <v>2094</v>
      </c>
      <c r="J471" s="33" t="s">
        <v>2759</v>
      </c>
      <c r="K471" s="33" t="s">
        <v>2758</v>
      </c>
      <c r="L471" s="34">
        <v>270</v>
      </c>
      <c r="M471" s="34">
        <v>30</v>
      </c>
      <c r="N471" s="34">
        <v>0</v>
      </c>
      <c r="O471" s="34">
        <v>0</v>
      </c>
      <c r="P471" s="25">
        <f t="shared" si="33"/>
        <v>0</v>
      </c>
      <c r="Q471" s="25">
        <f t="shared" si="34"/>
        <v>-100</v>
      </c>
      <c r="R471" s="30" t="s">
        <v>2979</v>
      </c>
    </row>
    <row r="472" spans="1:18" ht="28.5">
      <c r="A472" s="1"/>
      <c r="B472" s="1"/>
      <c r="C472" s="4" t="s">
        <v>2094</v>
      </c>
      <c r="D472" s="5"/>
      <c r="E472" s="5"/>
      <c r="F472" s="5"/>
      <c r="G472" s="6" t="s">
        <v>2094</v>
      </c>
      <c r="H472" s="5"/>
      <c r="I472" s="6" t="s">
        <v>2094</v>
      </c>
      <c r="J472" s="33" t="s">
        <v>2760</v>
      </c>
      <c r="K472" s="33" t="s">
        <v>2351</v>
      </c>
      <c r="L472" s="34">
        <v>3</v>
      </c>
      <c r="M472" s="34">
        <v>0</v>
      </c>
      <c r="N472" s="34">
        <v>0</v>
      </c>
      <c r="O472" s="34">
        <v>0</v>
      </c>
      <c r="P472" s="24" t="s">
        <v>2103</v>
      </c>
      <c r="Q472" s="25">
        <v>0</v>
      </c>
      <c r="R472" s="30" t="s">
        <v>2094</v>
      </c>
    </row>
    <row r="473" spans="1:18" ht="28.5">
      <c r="A473" s="1"/>
      <c r="B473" s="1"/>
      <c r="C473" s="4" t="s">
        <v>2094</v>
      </c>
      <c r="D473" s="5"/>
      <c r="E473" s="5"/>
      <c r="F473" s="5"/>
      <c r="G473" s="6" t="s">
        <v>2094</v>
      </c>
      <c r="H473" s="5"/>
      <c r="I473" s="6" t="s">
        <v>2094</v>
      </c>
      <c r="J473" s="33" t="s">
        <v>2760</v>
      </c>
      <c r="K473" s="33" t="s">
        <v>2758</v>
      </c>
      <c r="L473" s="34">
        <v>100</v>
      </c>
      <c r="M473" s="34">
        <v>0</v>
      </c>
      <c r="N473" s="34">
        <v>0</v>
      </c>
      <c r="O473" s="34">
        <v>0</v>
      </c>
      <c r="P473" s="24" t="s">
        <v>2103</v>
      </c>
      <c r="Q473" s="25">
        <v>0</v>
      </c>
      <c r="R473" s="30" t="s">
        <v>2094</v>
      </c>
    </row>
    <row r="474" spans="1:18" ht="57">
      <c r="A474" s="1"/>
      <c r="B474" s="1"/>
      <c r="C474" s="4" t="s">
        <v>2094</v>
      </c>
      <c r="D474" s="5"/>
      <c r="E474" s="5"/>
      <c r="F474" s="5"/>
      <c r="G474" s="6" t="s">
        <v>2094</v>
      </c>
      <c r="H474" s="5"/>
      <c r="I474" s="6" t="s">
        <v>2094</v>
      </c>
      <c r="J474" s="33" t="s">
        <v>2980</v>
      </c>
      <c r="K474" s="33" t="s">
        <v>2758</v>
      </c>
      <c r="L474" s="34">
        <v>200</v>
      </c>
      <c r="M474" s="34">
        <v>0</v>
      </c>
      <c r="N474" s="34">
        <v>0</v>
      </c>
      <c r="O474" s="34">
        <v>0</v>
      </c>
      <c r="P474" s="24" t="s">
        <v>2103</v>
      </c>
      <c r="Q474" s="25">
        <v>0</v>
      </c>
      <c r="R474" s="30" t="s">
        <v>2094</v>
      </c>
    </row>
    <row r="475" spans="1:18" ht="71.25">
      <c r="A475" s="1"/>
      <c r="B475" s="1"/>
      <c r="C475" s="4" t="s">
        <v>2094</v>
      </c>
      <c r="D475" s="5"/>
      <c r="E475" s="5"/>
      <c r="F475" s="5"/>
      <c r="G475" s="6" t="s">
        <v>2094</v>
      </c>
      <c r="H475" s="5"/>
      <c r="I475" s="6" t="s">
        <v>2094</v>
      </c>
      <c r="J475" s="33" t="s">
        <v>2761</v>
      </c>
      <c r="K475" s="33" t="s">
        <v>2351</v>
      </c>
      <c r="L475" s="34">
        <v>40</v>
      </c>
      <c r="M475" s="34">
        <v>10</v>
      </c>
      <c r="N475" s="34">
        <v>1</v>
      </c>
      <c r="O475" s="34">
        <v>20</v>
      </c>
      <c r="P475" s="25">
        <f t="shared" si="33"/>
        <v>50</v>
      </c>
      <c r="Q475" s="25">
        <f t="shared" si="34"/>
        <v>100</v>
      </c>
      <c r="R475" s="30" t="s">
        <v>2846</v>
      </c>
    </row>
    <row r="476" spans="1:18" ht="71.25">
      <c r="A476" s="1"/>
      <c r="B476" s="1"/>
      <c r="C476" s="4" t="s">
        <v>2094</v>
      </c>
      <c r="D476" s="5"/>
      <c r="E476" s="5"/>
      <c r="F476" s="5"/>
      <c r="G476" s="6" t="s">
        <v>2094</v>
      </c>
      <c r="H476" s="5"/>
      <c r="I476" s="6" t="s">
        <v>2094</v>
      </c>
      <c r="J476" s="33" t="s">
        <v>2761</v>
      </c>
      <c r="K476" s="33" t="s">
        <v>2758</v>
      </c>
      <c r="L476" s="34">
        <v>350</v>
      </c>
      <c r="M476" s="34">
        <v>0</v>
      </c>
      <c r="N476" s="34">
        <v>380</v>
      </c>
      <c r="O476" s="34">
        <v>0</v>
      </c>
      <c r="P476" s="24" t="s">
        <v>2130</v>
      </c>
      <c r="Q476" s="25">
        <v>0</v>
      </c>
      <c r="R476" s="30" t="s">
        <v>2094</v>
      </c>
    </row>
    <row r="477" spans="1:18" ht="71.25">
      <c r="A477" s="1"/>
      <c r="B477" s="1"/>
      <c r="C477" s="4" t="s">
        <v>2094</v>
      </c>
      <c r="D477" s="5"/>
      <c r="E477" s="5"/>
      <c r="F477" s="5"/>
      <c r="G477" s="6" t="s">
        <v>2094</v>
      </c>
      <c r="H477" s="5"/>
      <c r="I477" s="6" t="s">
        <v>2094</v>
      </c>
      <c r="J477" s="33" t="s">
        <v>2847</v>
      </c>
      <c r="K477" s="33" t="s">
        <v>2762</v>
      </c>
      <c r="L477" s="34">
        <v>10</v>
      </c>
      <c r="M477" s="34">
        <v>1</v>
      </c>
      <c r="N477" s="34">
        <v>0</v>
      </c>
      <c r="O477" s="34">
        <v>3</v>
      </c>
      <c r="P477" s="25">
        <f>+O477/L477*100</f>
        <v>30</v>
      </c>
      <c r="Q477" s="25">
        <f>-100+(O477/M477*100)</f>
        <v>200</v>
      </c>
      <c r="R477" s="30" t="s">
        <v>2848</v>
      </c>
    </row>
    <row r="478" spans="1:18" ht="42.75">
      <c r="A478" s="1"/>
      <c r="B478" s="1"/>
      <c r="C478" s="4" t="s">
        <v>2094</v>
      </c>
      <c r="D478" s="5"/>
      <c r="E478" s="5"/>
      <c r="F478" s="5"/>
      <c r="G478" s="6" t="s">
        <v>2094</v>
      </c>
      <c r="H478" s="5"/>
      <c r="I478" s="6" t="s">
        <v>2094</v>
      </c>
      <c r="J478" s="33" t="s">
        <v>2763</v>
      </c>
      <c r="K478" s="33" t="s">
        <v>2764</v>
      </c>
      <c r="L478" s="34">
        <v>15</v>
      </c>
      <c r="M478" s="34">
        <v>2</v>
      </c>
      <c r="N478" s="34">
        <v>1</v>
      </c>
      <c r="O478" s="34">
        <v>2</v>
      </c>
      <c r="P478" s="25">
        <f>+O478/L478*100</f>
        <v>13.333333333333334</v>
      </c>
      <c r="Q478" s="25">
        <f>-100+(O478/M478*100)</f>
        <v>0</v>
      </c>
      <c r="R478" s="30" t="s">
        <v>2094</v>
      </c>
    </row>
    <row r="479" spans="1:18" ht="28.5">
      <c r="A479" s="1"/>
      <c r="B479" s="1"/>
      <c r="C479" s="4" t="s">
        <v>2094</v>
      </c>
      <c r="D479" s="5"/>
      <c r="E479" s="5"/>
      <c r="F479" s="5"/>
      <c r="G479" s="6" t="s">
        <v>2094</v>
      </c>
      <c r="H479" s="5"/>
      <c r="I479" s="6" t="s">
        <v>2094</v>
      </c>
      <c r="J479" s="33" t="s">
        <v>1375</v>
      </c>
      <c r="K479" s="33" t="s">
        <v>1376</v>
      </c>
      <c r="L479" s="34">
        <v>10</v>
      </c>
      <c r="M479" s="34">
        <v>2</v>
      </c>
      <c r="N479" s="34">
        <v>0</v>
      </c>
      <c r="O479" s="34">
        <v>2</v>
      </c>
      <c r="P479" s="25">
        <f>+O479/L479*100</f>
        <v>20</v>
      </c>
      <c r="Q479" s="25">
        <f>-100+(O479/M479*100)</f>
        <v>0</v>
      </c>
      <c r="R479" s="30" t="s">
        <v>2094</v>
      </c>
    </row>
    <row r="480" spans="1:18" ht="57">
      <c r="A480" s="1"/>
      <c r="B480" s="1"/>
      <c r="C480" s="4" t="s">
        <v>2094</v>
      </c>
      <c r="D480" s="5"/>
      <c r="E480" s="5"/>
      <c r="F480" s="5"/>
      <c r="G480" s="6" t="s">
        <v>2094</v>
      </c>
      <c r="H480" s="5"/>
      <c r="I480" s="6" t="s">
        <v>2094</v>
      </c>
      <c r="J480" s="33" t="s">
        <v>1377</v>
      </c>
      <c r="K480" s="33" t="s">
        <v>2762</v>
      </c>
      <c r="L480" s="34">
        <v>2</v>
      </c>
      <c r="M480" s="34">
        <v>0</v>
      </c>
      <c r="N480" s="34" t="s">
        <v>216</v>
      </c>
      <c r="O480" s="34">
        <v>0</v>
      </c>
      <c r="P480" s="24" t="s">
        <v>2103</v>
      </c>
      <c r="Q480" s="25">
        <v>0</v>
      </c>
      <c r="R480" s="30" t="s">
        <v>2094</v>
      </c>
    </row>
    <row r="481" spans="1:18" ht="42.75">
      <c r="A481" s="1"/>
      <c r="B481" s="1"/>
      <c r="C481" s="4" t="s">
        <v>2094</v>
      </c>
      <c r="D481" s="5"/>
      <c r="E481" s="5"/>
      <c r="F481" s="5"/>
      <c r="G481" s="6" t="s">
        <v>2094</v>
      </c>
      <c r="H481" s="5"/>
      <c r="I481" s="6" t="s">
        <v>2094</v>
      </c>
      <c r="J481" s="33" t="s">
        <v>1378</v>
      </c>
      <c r="K481" s="33" t="s">
        <v>2351</v>
      </c>
      <c r="L481" s="34" t="s">
        <v>2103</v>
      </c>
      <c r="M481" s="34" t="s">
        <v>2103</v>
      </c>
      <c r="N481" s="34" t="s">
        <v>216</v>
      </c>
      <c r="O481" s="34">
        <v>0</v>
      </c>
      <c r="P481" s="34" t="s">
        <v>2103</v>
      </c>
      <c r="Q481" s="34" t="s">
        <v>2103</v>
      </c>
      <c r="R481" s="30" t="s">
        <v>2849</v>
      </c>
    </row>
    <row r="482" spans="1:18" ht="42.75">
      <c r="A482" s="1"/>
      <c r="B482" s="1"/>
      <c r="C482" s="4" t="s">
        <v>2094</v>
      </c>
      <c r="D482" s="5"/>
      <c r="E482" s="5"/>
      <c r="F482" s="5"/>
      <c r="G482" s="6" t="s">
        <v>2094</v>
      </c>
      <c r="H482" s="5"/>
      <c r="I482" s="6" t="s">
        <v>2094</v>
      </c>
      <c r="J482" s="33" t="s">
        <v>1378</v>
      </c>
      <c r="K482" s="33" t="s">
        <v>2758</v>
      </c>
      <c r="L482" s="34" t="s">
        <v>2103</v>
      </c>
      <c r="M482" s="34" t="s">
        <v>2103</v>
      </c>
      <c r="N482" s="34" t="s">
        <v>216</v>
      </c>
      <c r="O482" s="34">
        <v>0</v>
      </c>
      <c r="P482" s="34" t="s">
        <v>2103</v>
      </c>
      <c r="Q482" s="34" t="s">
        <v>2103</v>
      </c>
      <c r="R482" s="30" t="s">
        <v>2849</v>
      </c>
    </row>
    <row r="483" spans="1:18" ht="15">
      <c r="A483" s="1"/>
      <c r="B483" s="12" t="s">
        <v>1379</v>
      </c>
      <c r="C483" s="4" t="s">
        <v>2094</v>
      </c>
      <c r="D483" s="5"/>
      <c r="E483" s="5"/>
      <c r="F483" s="5"/>
      <c r="G483" s="6" t="s">
        <v>2094</v>
      </c>
      <c r="H483" s="5"/>
      <c r="I483" s="6" t="s">
        <v>2094</v>
      </c>
      <c r="J483" s="33" t="s">
        <v>2094</v>
      </c>
      <c r="K483" s="33" t="s">
        <v>2094</v>
      </c>
      <c r="L483" s="34"/>
      <c r="M483" s="34"/>
      <c r="N483" s="34"/>
      <c r="O483" s="34"/>
      <c r="P483" s="24" t="s">
        <v>2094</v>
      </c>
      <c r="Q483" s="24" t="s">
        <v>2094</v>
      </c>
      <c r="R483" s="30" t="s">
        <v>2094</v>
      </c>
    </row>
    <row r="484" spans="1:18" ht="28.5">
      <c r="A484" s="1"/>
      <c r="B484" s="3" t="s">
        <v>1380</v>
      </c>
      <c r="C484" s="4" t="s">
        <v>2099</v>
      </c>
      <c r="D484" s="5">
        <v>772679251</v>
      </c>
      <c r="E484" s="5">
        <v>386112251</v>
      </c>
      <c r="F484" s="5">
        <v>-386567000</v>
      </c>
      <c r="G484" s="7">
        <v>-50</v>
      </c>
      <c r="H484" s="5">
        <v>1888694458</v>
      </c>
      <c r="I484" s="7">
        <v>20.399999999999999</v>
      </c>
      <c r="J484" s="33" t="s">
        <v>2094</v>
      </c>
      <c r="K484" s="33" t="s">
        <v>2094</v>
      </c>
      <c r="L484" s="34"/>
      <c r="M484" s="34"/>
      <c r="N484" s="34"/>
      <c r="O484" s="34"/>
      <c r="P484" s="24" t="s">
        <v>2094</v>
      </c>
      <c r="Q484" s="24" t="s">
        <v>2094</v>
      </c>
      <c r="R484" s="30" t="s">
        <v>2094</v>
      </c>
    </row>
    <row r="485" spans="1:18">
      <c r="A485" s="1"/>
      <c r="B485" s="1"/>
      <c r="C485" s="4" t="s">
        <v>2094</v>
      </c>
      <c r="D485" s="5"/>
      <c r="E485" s="5"/>
      <c r="F485" s="5"/>
      <c r="G485" s="6" t="s">
        <v>2094</v>
      </c>
      <c r="H485" s="5"/>
      <c r="I485" s="6" t="s">
        <v>2094</v>
      </c>
      <c r="J485" s="33" t="s">
        <v>2631</v>
      </c>
      <c r="K485" s="33" t="s">
        <v>2537</v>
      </c>
      <c r="L485" s="34">
        <v>1850</v>
      </c>
      <c r="M485" s="34">
        <v>0</v>
      </c>
      <c r="N485" s="34">
        <v>0</v>
      </c>
      <c r="O485" s="34">
        <v>0</v>
      </c>
      <c r="P485" s="24" t="s">
        <v>2103</v>
      </c>
      <c r="Q485" s="25">
        <v>0</v>
      </c>
      <c r="R485" s="30" t="s">
        <v>2094</v>
      </c>
    </row>
    <row r="486" spans="1:18">
      <c r="A486" s="1"/>
      <c r="B486" s="1"/>
      <c r="C486" s="4" t="s">
        <v>2094</v>
      </c>
      <c r="D486" s="5"/>
      <c r="E486" s="5"/>
      <c r="F486" s="5"/>
      <c r="G486" s="6" t="s">
        <v>2094</v>
      </c>
      <c r="H486" s="5"/>
      <c r="I486" s="6" t="s">
        <v>2094</v>
      </c>
      <c r="J486" s="33" t="s">
        <v>2630</v>
      </c>
      <c r="K486" s="33" t="s">
        <v>2537</v>
      </c>
      <c r="L486" s="34">
        <v>250</v>
      </c>
      <c r="M486" s="34">
        <v>0</v>
      </c>
      <c r="N486" s="34">
        <v>0</v>
      </c>
      <c r="O486" s="34">
        <v>0</v>
      </c>
      <c r="P486" s="24" t="s">
        <v>2103</v>
      </c>
      <c r="Q486" s="25">
        <v>0</v>
      </c>
      <c r="R486" s="30" t="s">
        <v>2094</v>
      </c>
    </row>
    <row r="487" spans="1:18">
      <c r="A487" s="1"/>
      <c r="B487" s="1"/>
      <c r="C487" s="4" t="s">
        <v>2094</v>
      </c>
      <c r="D487" s="5"/>
      <c r="E487" s="5"/>
      <c r="F487" s="5"/>
      <c r="G487" s="6" t="s">
        <v>2094</v>
      </c>
      <c r="H487" s="5"/>
      <c r="I487" s="6" t="s">
        <v>2094</v>
      </c>
      <c r="J487" s="33" t="s">
        <v>1382</v>
      </c>
      <c r="K487" s="33" t="s">
        <v>2365</v>
      </c>
      <c r="L487" s="34">
        <v>5000</v>
      </c>
      <c r="M487" s="34">
        <v>600</v>
      </c>
      <c r="N487" s="34">
        <v>600</v>
      </c>
      <c r="O487" s="34">
        <v>278</v>
      </c>
      <c r="P487" s="25">
        <f>+O487/L487*100</f>
        <v>5.56</v>
      </c>
      <c r="Q487" s="25">
        <f>-100+(O487/M487*100)</f>
        <v>-53.666666666666671</v>
      </c>
      <c r="R487" s="30" t="s">
        <v>73</v>
      </c>
    </row>
    <row r="488" spans="1:18">
      <c r="A488" s="1"/>
      <c r="B488" s="1"/>
      <c r="C488" s="4" t="s">
        <v>2094</v>
      </c>
      <c r="D488" s="5"/>
      <c r="E488" s="5"/>
      <c r="F488" s="5"/>
      <c r="G488" s="6" t="s">
        <v>2094</v>
      </c>
      <c r="H488" s="5"/>
      <c r="I488" s="6" t="s">
        <v>2094</v>
      </c>
      <c r="J488" s="33" t="s">
        <v>1383</v>
      </c>
      <c r="K488" s="33" t="s">
        <v>2537</v>
      </c>
      <c r="L488" s="34">
        <v>3395</v>
      </c>
      <c r="M488" s="34">
        <v>0</v>
      </c>
      <c r="N488" s="34">
        <v>0</v>
      </c>
      <c r="O488" s="34">
        <v>0</v>
      </c>
      <c r="P488" s="24" t="s">
        <v>2103</v>
      </c>
      <c r="Q488" s="25">
        <v>0</v>
      </c>
      <c r="R488" s="30" t="s">
        <v>2094</v>
      </c>
    </row>
    <row r="489" spans="1:18" ht="28.5">
      <c r="A489" s="1"/>
      <c r="B489" s="3" t="s">
        <v>1384</v>
      </c>
      <c r="C489" s="4" t="s">
        <v>2125</v>
      </c>
      <c r="D489" s="5">
        <v>17170647</v>
      </c>
      <c r="E489" s="5">
        <v>111526924</v>
      </c>
      <c r="F489" s="5">
        <v>94356277</v>
      </c>
      <c r="G489" s="7">
        <v>549.5</v>
      </c>
      <c r="H489" s="5">
        <v>628362760</v>
      </c>
      <c r="I489" s="7">
        <v>17.7</v>
      </c>
      <c r="J489" s="33" t="s">
        <v>2094</v>
      </c>
      <c r="K489" s="33" t="s">
        <v>2094</v>
      </c>
      <c r="L489" s="34"/>
      <c r="M489" s="34"/>
      <c r="N489" s="34"/>
      <c r="O489" s="34"/>
      <c r="P489" s="24" t="s">
        <v>2094</v>
      </c>
      <c r="Q489" s="24" t="s">
        <v>2094</v>
      </c>
      <c r="R489" s="30" t="s">
        <v>2094</v>
      </c>
    </row>
    <row r="490" spans="1:18">
      <c r="A490" s="1"/>
      <c r="B490" s="1"/>
      <c r="C490" s="4" t="s">
        <v>2420</v>
      </c>
      <c r="D490" s="5"/>
      <c r="E490" s="5">
        <v>0</v>
      </c>
      <c r="F490" s="5">
        <v>0</v>
      </c>
      <c r="G490" s="6" t="s">
        <v>2103</v>
      </c>
      <c r="H490" s="5">
        <v>15061889</v>
      </c>
      <c r="I490" s="6" t="s">
        <v>2103</v>
      </c>
      <c r="J490" s="33" t="s">
        <v>2094</v>
      </c>
      <c r="K490" s="33" t="s">
        <v>2094</v>
      </c>
      <c r="L490" s="34"/>
      <c r="M490" s="34"/>
      <c r="N490" s="34"/>
      <c r="O490" s="34"/>
      <c r="P490" s="24" t="s">
        <v>2094</v>
      </c>
      <c r="Q490" s="24" t="s">
        <v>2094</v>
      </c>
      <c r="R490" s="30" t="s">
        <v>2094</v>
      </c>
    </row>
    <row r="491" spans="1:18" ht="28.5">
      <c r="A491" s="1"/>
      <c r="B491" s="3" t="s">
        <v>1381</v>
      </c>
      <c r="C491" s="4" t="s">
        <v>2094</v>
      </c>
      <c r="D491" s="5"/>
      <c r="E491" s="5"/>
      <c r="F491" s="5"/>
      <c r="G491" s="6" t="s">
        <v>2094</v>
      </c>
      <c r="H491" s="5"/>
      <c r="I491" s="6" t="s">
        <v>2094</v>
      </c>
      <c r="J491" s="33" t="s">
        <v>1385</v>
      </c>
      <c r="K491" s="33" t="s">
        <v>2128</v>
      </c>
      <c r="L491" s="34">
        <v>540000</v>
      </c>
      <c r="M491" s="34">
        <v>129600</v>
      </c>
      <c r="N491" s="34">
        <v>131400</v>
      </c>
      <c r="O491" s="34">
        <v>130800</v>
      </c>
      <c r="P491" s="25">
        <f>+O491/L491*100</f>
        <v>24.222222222222221</v>
      </c>
      <c r="Q491" s="25">
        <f>-100+(O491/M491*100)</f>
        <v>0.92592592592592382</v>
      </c>
      <c r="R491" s="30" t="s">
        <v>74</v>
      </c>
    </row>
    <row r="492" spans="1:18" ht="28.5">
      <c r="A492" s="1"/>
      <c r="B492" s="1"/>
      <c r="C492" s="4" t="s">
        <v>2094</v>
      </c>
      <c r="D492" s="5"/>
      <c r="E492" s="5"/>
      <c r="F492" s="5"/>
      <c r="G492" s="6" t="s">
        <v>2094</v>
      </c>
      <c r="H492" s="5"/>
      <c r="I492" s="6" t="s">
        <v>2094</v>
      </c>
      <c r="J492" s="33" t="s">
        <v>1386</v>
      </c>
      <c r="K492" s="33" t="s">
        <v>2678</v>
      </c>
      <c r="L492" s="34">
        <v>10000</v>
      </c>
      <c r="M492" s="34">
        <v>500</v>
      </c>
      <c r="N492" s="34">
        <v>500</v>
      </c>
      <c r="O492" s="34">
        <v>500</v>
      </c>
      <c r="P492" s="25">
        <f>+O492/L492*100</f>
        <v>5</v>
      </c>
      <c r="Q492" s="25">
        <f>-100+(O492/M492*100)</f>
        <v>0</v>
      </c>
      <c r="R492" s="30" t="s">
        <v>2094</v>
      </c>
    </row>
    <row r="493" spans="1:18" ht="28.5">
      <c r="A493" s="1"/>
      <c r="B493" s="1"/>
      <c r="C493" s="4" t="s">
        <v>2094</v>
      </c>
      <c r="D493" s="5"/>
      <c r="E493" s="5"/>
      <c r="F493" s="5"/>
      <c r="G493" s="6" t="s">
        <v>2094</v>
      </c>
      <c r="H493" s="5"/>
      <c r="I493" s="6" t="s">
        <v>2094</v>
      </c>
      <c r="J493" s="33" t="s">
        <v>1386</v>
      </c>
      <c r="K493" s="33" t="s">
        <v>2549</v>
      </c>
      <c r="L493" s="34">
        <v>10</v>
      </c>
      <c r="M493" s="34">
        <v>1</v>
      </c>
      <c r="N493" s="34">
        <v>1</v>
      </c>
      <c r="O493" s="34">
        <v>1</v>
      </c>
      <c r="P493" s="25">
        <f>+O493/L493*100</f>
        <v>10</v>
      </c>
      <c r="Q493" s="25">
        <f>-100+(O493/M493*100)</f>
        <v>0</v>
      </c>
      <c r="R493" s="30" t="s">
        <v>2094</v>
      </c>
    </row>
    <row r="494" spans="1:18" ht="28.5">
      <c r="A494" s="1"/>
      <c r="B494" s="3" t="s">
        <v>1387</v>
      </c>
      <c r="C494" s="4" t="s">
        <v>2163</v>
      </c>
      <c r="D494" s="5">
        <v>341963450</v>
      </c>
      <c r="E494" s="5">
        <v>411471224</v>
      </c>
      <c r="F494" s="5">
        <v>69507774</v>
      </c>
      <c r="G494" s="7">
        <v>20.3</v>
      </c>
      <c r="H494" s="5">
        <v>1917200000</v>
      </c>
      <c r="I494" s="7">
        <v>21.5</v>
      </c>
      <c r="J494" s="33" t="s">
        <v>2094</v>
      </c>
      <c r="K494" s="33" t="s">
        <v>2094</v>
      </c>
      <c r="L494" s="34"/>
      <c r="M494" s="34"/>
      <c r="N494" s="34"/>
      <c r="O494" s="34"/>
      <c r="P494" s="24" t="s">
        <v>2094</v>
      </c>
      <c r="Q494" s="24" t="s">
        <v>2094</v>
      </c>
      <c r="R494" s="30" t="s">
        <v>2094</v>
      </c>
    </row>
    <row r="495" spans="1:18">
      <c r="A495" s="1"/>
      <c r="B495" s="3" t="s">
        <v>1381</v>
      </c>
      <c r="C495" s="4" t="s">
        <v>2094</v>
      </c>
      <c r="D495" s="5"/>
      <c r="E495" s="5"/>
      <c r="F495" s="5"/>
      <c r="G495" s="6" t="s">
        <v>2094</v>
      </c>
      <c r="H495" s="5"/>
      <c r="I495" s="6" t="s">
        <v>2094</v>
      </c>
      <c r="J495" s="33" t="s">
        <v>2166</v>
      </c>
      <c r="K495" s="33" t="s">
        <v>2167</v>
      </c>
      <c r="L495" s="34">
        <v>7430</v>
      </c>
      <c r="M495" s="34">
        <v>7430</v>
      </c>
      <c r="N495" s="34">
        <v>7292</v>
      </c>
      <c r="O495" s="34">
        <v>7212</v>
      </c>
      <c r="P495" s="24" t="s">
        <v>2130</v>
      </c>
      <c r="Q495" s="25">
        <f>-100+(O495/M495*100)</f>
        <v>-2.9340511440107662</v>
      </c>
      <c r="R495" s="30" t="s">
        <v>75</v>
      </c>
    </row>
    <row r="496" spans="1:18">
      <c r="A496" s="1"/>
      <c r="B496" s="1"/>
      <c r="C496" s="4" t="s">
        <v>2094</v>
      </c>
      <c r="D496" s="5"/>
      <c r="E496" s="5"/>
      <c r="F496" s="5"/>
      <c r="G496" s="6" t="s">
        <v>2094</v>
      </c>
      <c r="H496" s="5"/>
      <c r="I496" s="6" t="s">
        <v>2094</v>
      </c>
      <c r="J496" s="33" t="s">
        <v>2627</v>
      </c>
      <c r="K496" s="33" t="s">
        <v>2628</v>
      </c>
      <c r="L496" s="34">
        <v>8350</v>
      </c>
      <c r="M496" s="34">
        <v>8350</v>
      </c>
      <c r="N496" s="34">
        <v>8339</v>
      </c>
      <c r="O496" s="34">
        <v>8347</v>
      </c>
      <c r="P496" s="24" t="s">
        <v>2130</v>
      </c>
      <c r="Q496" s="25">
        <f>-100+(O496/M496*100)</f>
        <v>-3.5928143712567362E-2</v>
      </c>
      <c r="R496" s="30" t="s">
        <v>76</v>
      </c>
    </row>
    <row r="497" spans="1:18" ht="28.5">
      <c r="A497" s="1"/>
      <c r="B497" s="3" t="s">
        <v>1388</v>
      </c>
      <c r="C497" s="4" t="s">
        <v>2420</v>
      </c>
      <c r="D497" s="5">
        <v>102570</v>
      </c>
      <c r="E497" s="5">
        <v>1707140</v>
      </c>
      <c r="F497" s="5">
        <v>1604570</v>
      </c>
      <c r="G497" s="7">
        <v>1564.4</v>
      </c>
      <c r="H497" s="5">
        <v>36877412</v>
      </c>
      <c r="I497" s="7">
        <v>4.5999999999999996</v>
      </c>
      <c r="J497" s="33" t="s">
        <v>2094</v>
      </c>
      <c r="K497" s="33" t="s">
        <v>2094</v>
      </c>
      <c r="L497" s="34"/>
      <c r="M497" s="34"/>
      <c r="N497" s="34"/>
      <c r="O497" s="34"/>
      <c r="P497" s="24" t="s">
        <v>2094</v>
      </c>
      <c r="Q497" s="24" t="s">
        <v>2094</v>
      </c>
      <c r="R497" s="30" t="s">
        <v>2094</v>
      </c>
    </row>
    <row r="498" spans="1:18" ht="42.75">
      <c r="A498" s="1"/>
      <c r="B498" s="3" t="s">
        <v>1389</v>
      </c>
      <c r="C498" s="4" t="s">
        <v>2094</v>
      </c>
      <c r="D498" s="5"/>
      <c r="E498" s="5"/>
      <c r="F498" s="5"/>
      <c r="G498" s="6" t="s">
        <v>2094</v>
      </c>
      <c r="H498" s="5"/>
      <c r="I498" s="6" t="s">
        <v>2094</v>
      </c>
      <c r="J498" s="33" t="s">
        <v>1390</v>
      </c>
      <c r="K498" s="33" t="s">
        <v>1391</v>
      </c>
      <c r="L498" s="34">
        <v>60</v>
      </c>
      <c r="M498" s="34">
        <v>60</v>
      </c>
      <c r="N498" s="34">
        <v>37</v>
      </c>
      <c r="O498" s="34">
        <v>35</v>
      </c>
      <c r="P498" s="24" t="s">
        <v>2130</v>
      </c>
      <c r="Q498" s="25">
        <f>-100+(O498/M498*100)</f>
        <v>-41.666666666666664</v>
      </c>
      <c r="R498" s="30" t="s">
        <v>2850</v>
      </c>
    </row>
    <row r="499" spans="1:18">
      <c r="A499" s="1"/>
      <c r="B499" s="3" t="s">
        <v>1392</v>
      </c>
      <c r="C499" s="4" t="s">
        <v>2209</v>
      </c>
      <c r="D499" s="5">
        <v>0</v>
      </c>
      <c r="E499" s="5">
        <v>0</v>
      </c>
      <c r="F499" s="5">
        <v>0</v>
      </c>
      <c r="G499" s="7">
        <v>0</v>
      </c>
      <c r="H499" s="5">
        <v>408</v>
      </c>
      <c r="I499" s="6" t="s">
        <v>2103</v>
      </c>
      <c r="J499" s="33" t="s">
        <v>2094</v>
      </c>
      <c r="K499" s="33" t="s">
        <v>2094</v>
      </c>
      <c r="L499" s="34"/>
      <c r="M499" s="34"/>
      <c r="N499" s="34"/>
      <c r="O499" s="34"/>
      <c r="P499" s="24" t="s">
        <v>2094</v>
      </c>
      <c r="Q499" s="24" t="s">
        <v>2094</v>
      </c>
      <c r="R499" s="30" t="s">
        <v>2094</v>
      </c>
    </row>
    <row r="500" spans="1:18">
      <c r="A500" s="1"/>
      <c r="B500" s="1"/>
      <c r="C500" s="4" t="s">
        <v>2420</v>
      </c>
      <c r="D500" s="5">
        <v>730212417</v>
      </c>
      <c r="E500" s="5">
        <v>1516297794</v>
      </c>
      <c r="F500" s="5">
        <v>786085377</v>
      </c>
      <c r="G500" s="7">
        <v>107.7</v>
      </c>
      <c r="H500" s="5">
        <v>5173586327</v>
      </c>
      <c r="I500" s="7">
        <v>29.3</v>
      </c>
      <c r="J500" s="33" t="s">
        <v>2094</v>
      </c>
      <c r="K500" s="33" t="s">
        <v>2094</v>
      </c>
      <c r="L500" s="34"/>
      <c r="M500" s="34"/>
      <c r="N500" s="34"/>
      <c r="O500" s="34"/>
      <c r="P500" s="24" t="s">
        <v>2094</v>
      </c>
      <c r="Q500" s="24" t="s">
        <v>2094</v>
      </c>
      <c r="R500" s="30" t="s">
        <v>2094</v>
      </c>
    </row>
    <row r="501" spans="1:18">
      <c r="A501" s="1"/>
      <c r="B501" s="3" t="s">
        <v>1393</v>
      </c>
      <c r="C501" s="4" t="s">
        <v>2094</v>
      </c>
      <c r="D501" s="5"/>
      <c r="E501" s="5"/>
      <c r="F501" s="5"/>
      <c r="G501" s="6" t="s">
        <v>2094</v>
      </c>
      <c r="H501" s="5"/>
      <c r="I501" s="6" t="s">
        <v>2094</v>
      </c>
      <c r="J501" s="33" t="s">
        <v>1394</v>
      </c>
      <c r="K501" s="33" t="s">
        <v>1395</v>
      </c>
      <c r="L501" s="34">
        <v>146300</v>
      </c>
      <c r="M501" s="34">
        <v>33650</v>
      </c>
      <c r="N501" s="34">
        <v>19142</v>
      </c>
      <c r="O501" s="34">
        <v>23245</v>
      </c>
      <c r="P501" s="25">
        <f>+O501/L501*100</f>
        <v>15.888585099111415</v>
      </c>
      <c r="Q501" s="25">
        <f t="shared" ref="Q501:Q508" si="35">-100+(O501/M501*100)</f>
        <v>-30.92124814264487</v>
      </c>
      <c r="R501" s="30" t="s">
        <v>2851</v>
      </c>
    </row>
    <row r="502" spans="1:18" ht="28.5">
      <c r="A502" s="1"/>
      <c r="B502" s="1"/>
      <c r="C502" s="4" t="s">
        <v>2094</v>
      </c>
      <c r="D502" s="5"/>
      <c r="E502" s="5"/>
      <c r="F502" s="5"/>
      <c r="G502" s="6" t="s">
        <v>2094</v>
      </c>
      <c r="H502" s="5"/>
      <c r="I502" s="6" t="s">
        <v>2094</v>
      </c>
      <c r="J502" s="33" t="s">
        <v>1396</v>
      </c>
      <c r="K502" s="33" t="s">
        <v>2358</v>
      </c>
      <c r="L502" s="34">
        <v>9150750</v>
      </c>
      <c r="M502" s="34">
        <v>2250000</v>
      </c>
      <c r="N502" s="34">
        <v>1575711</v>
      </c>
      <c r="O502" s="34">
        <v>2011981</v>
      </c>
      <c r="P502" s="25">
        <f>+O502/L502*100</f>
        <v>21.987061169849468</v>
      </c>
      <c r="Q502" s="25">
        <f t="shared" si="35"/>
        <v>-10.578622222222222</v>
      </c>
      <c r="R502" s="30" t="s">
        <v>2852</v>
      </c>
    </row>
    <row r="503" spans="1:18" ht="57">
      <c r="A503" s="1"/>
      <c r="B503" s="1"/>
      <c r="C503" s="4" t="s">
        <v>2094</v>
      </c>
      <c r="D503" s="5"/>
      <c r="E503" s="5"/>
      <c r="F503" s="5"/>
      <c r="G503" s="6" t="s">
        <v>2094</v>
      </c>
      <c r="H503" s="5"/>
      <c r="I503" s="6" t="s">
        <v>2094</v>
      </c>
      <c r="J503" s="33" t="s">
        <v>1396</v>
      </c>
      <c r="K503" s="33" t="s">
        <v>1397</v>
      </c>
      <c r="L503" s="34">
        <v>600000</v>
      </c>
      <c r="M503" s="34">
        <v>160000</v>
      </c>
      <c r="N503" s="34">
        <v>189334</v>
      </c>
      <c r="O503" s="34">
        <v>91638</v>
      </c>
      <c r="P503" s="25">
        <f>+O503/L503*100</f>
        <v>15.273</v>
      </c>
      <c r="Q503" s="25">
        <f t="shared" si="35"/>
        <v>-42.72625</v>
      </c>
      <c r="R503" s="30" t="s">
        <v>3232</v>
      </c>
    </row>
    <row r="504" spans="1:18" ht="57">
      <c r="A504" s="1"/>
      <c r="B504" s="1"/>
      <c r="C504" s="4" t="s">
        <v>2094</v>
      </c>
      <c r="D504" s="5"/>
      <c r="E504" s="5"/>
      <c r="F504" s="5"/>
      <c r="G504" s="6" t="s">
        <v>2094</v>
      </c>
      <c r="H504" s="5"/>
      <c r="I504" s="6" t="s">
        <v>2094</v>
      </c>
      <c r="J504" s="33" t="s">
        <v>1396</v>
      </c>
      <c r="K504" s="33" t="s">
        <v>1398</v>
      </c>
      <c r="L504" s="34">
        <v>615</v>
      </c>
      <c r="M504" s="34">
        <v>615</v>
      </c>
      <c r="N504" s="34">
        <v>565</v>
      </c>
      <c r="O504" s="34">
        <v>574</v>
      </c>
      <c r="P504" s="24" t="s">
        <v>2130</v>
      </c>
      <c r="Q504" s="25">
        <f t="shared" si="35"/>
        <v>-6.6666666666666714</v>
      </c>
      <c r="R504" s="30" t="s">
        <v>3232</v>
      </c>
    </row>
    <row r="505" spans="1:18" ht="28.5">
      <c r="A505" s="1"/>
      <c r="B505" s="1"/>
      <c r="C505" s="4" t="s">
        <v>2094</v>
      </c>
      <c r="D505" s="5"/>
      <c r="E505" s="5"/>
      <c r="F505" s="5"/>
      <c r="G505" s="6" t="s">
        <v>2094</v>
      </c>
      <c r="H505" s="5"/>
      <c r="I505" s="6" t="s">
        <v>2094</v>
      </c>
      <c r="J505" s="33" t="s">
        <v>1399</v>
      </c>
      <c r="K505" s="33" t="s">
        <v>1400</v>
      </c>
      <c r="L505" s="34">
        <v>1775025</v>
      </c>
      <c r="M505" s="34">
        <v>426000</v>
      </c>
      <c r="N505" s="34">
        <v>275974</v>
      </c>
      <c r="O505" s="34">
        <v>259371</v>
      </c>
      <c r="P505" s="25">
        <f>+O505/L505*100</f>
        <v>14.612244897959185</v>
      </c>
      <c r="Q505" s="25">
        <f t="shared" si="35"/>
        <v>-39.114788732394366</v>
      </c>
      <c r="R505" s="30" t="s">
        <v>2853</v>
      </c>
    </row>
    <row r="506" spans="1:18" ht="57">
      <c r="A506" s="1"/>
      <c r="B506" s="1"/>
      <c r="C506" s="4" t="s">
        <v>2094</v>
      </c>
      <c r="D506" s="5"/>
      <c r="E506" s="5"/>
      <c r="F506" s="5"/>
      <c r="G506" s="6" t="s">
        <v>2094</v>
      </c>
      <c r="H506" s="5"/>
      <c r="I506" s="6" t="s">
        <v>2094</v>
      </c>
      <c r="J506" s="33" t="s">
        <v>1401</v>
      </c>
      <c r="K506" s="33" t="s">
        <v>2712</v>
      </c>
      <c r="L506" s="34">
        <v>18150</v>
      </c>
      <c r="M506" s="34">
        <v>18150</v>
      </c>
      <c r="N506" s="34">
        <v>11138</v>
      </c>
      <c r="O506" s="34">
        <v>19545</v>
      </c>
      <c r="P506" s="24" t="s">
        <v>2130</v>
      </c>
      <c r="Q506" s="25">
        <f t="shared" si="35"/>
        <v>7.6859504132231251</v>
      </c>
      <c r="R506" s="30" t="s">
        <v>2854</v>
      </c>
    </row>
    <row r="507" spans="1:18" ht="28.5">
      <c r="A507" s="1"/>
      <c r="B507" s="1"/>
      <c r="C507" s="4" t="s">
        <v>2094</v>
      </c>
      <c r="D507" s="5"/>
      <c r="E507" s="5"/>
      <c r="F507" s="5"/>
      <c r="G507" s="6" t="s">
        <v>2094</v>
      </c>
      <c r="H507" s="5"/>
      <c r="I507" s="6" t="s">
        <v>2094</v>
      </c>
      <c r="J507" s="33" t="s">
        <v>1402</v>
      </c>
      <c r="K507" s="33" t="s">
        <v>1403</v>
      </c>
      <c r="L507" s="34">
        <v>2560</v>
      </c>
      <c r="M507" s="34">
        <v>2560</v>
      </c>
      <c r="N507" s="34">
        <v>1982</v>
      </c>
      <c r="O507" s="34">
        <v>4003</v>
      </c>
      <c r="P507" s="24" t="s">
        <v>2130</v>
      </c>
      <c r="Q507" s="25">
        <f t="shared" si="35"/>
        <v>56.3671875</v>
      </c>
      <c r="R507" s="30" t="s">
        <v>2855</v>
      </c>
    </row>
    <row r="508" spans="1:18" ht="57">
      <c r="A508" s="1"/>
      <c r="B508" s="1"/>
      <c r="C508" s="4" t="s">
        <v>2094</v>
      </c>
      <c r="D508" s="5"/>
      <c r="E508" s="5"/>
      <c r="F508" s="5"/>
      <c r="G508" s="6" t="s">
        <v>2094</v>
      </c>
      <c r="H508" s="5"/>
      <c r="I508" s="6" t="s">
        <v>2094</v>
      </c>
      <c r="J508" s="33" t="s">
        <v>1402</v>
      </c>
      <c r="K508" s="33" t="s">
        <v>1404</v>
      </c>
      <c r="L508" s="34">
        <v>263</v>
      </c>
      <c r="M508" s="34">
        <v>263</v>
      </c>
      <c r="N508" s="34">
        <v>130</v>
      </c>
      <c r="O508" s="34">
        <v>279</v>
      </c>
      <c r="P508" s="24" t="s">
        <v>2130</v>
      </c>
      <c r="Q508" s="25">
        <f t="shared" si="35"/>
        <v>6.0836501901140707</v>
      </c>
      <c r="R508" s="30" t="s">
        <v>2981</v>
      </c>
    </row>
    <row r="509" spans="1:18" ht="28.5">
      <c r="A509" s="1"/>
      <c r="B509" s="3" t="s">
        <v>1405</v>
      </c>
      <c r="C509" s="4" t="s">
        <v>2420</v>
      </c>
      <c r="D509" s="5">
        <v>331100715</v>
      </c>
      <c r="E509" s="5">
        <v>791826531</v>
      </c>
      <c r="F509" s="5">
        <v>460725816</v>
      </c>
      <c r="G509" s="7">
        <v>139.1</v>
      </c>
      <c r="H509" s="5">
        <v>3938594910</v>
      </c>
      <c r="I509" s="7">
        <v>20.100000000000001</v>
      </c>
      <c r="J509" s="33" t="s">
        <v>2094</v>
      </c>
      <c r="K509" s="33" t="s">
        <v>2094</v>
      </c>
      <c r="L509" s="34"/>
      <c r="M509" s="34"/>
      <c r="N509" s="34"/>
      <c r="O509" s="34"/>
      <c r="P509" s="24" t="s">
        <v>2094</v>
      </c>
      <c r="Q509" s="24" t="s">
        <v>2094</v>
      </c>
      <c r="R509" s="30" t="s">
        <v>2094</v>
      </c>
    </row>
    <row r="510" spans="1:18" ht="28.5">
      <c r="A510" s="1"/>
      <c r="B510" s="3" t="s">
        <v>1393</v>
      </c>
      <c r="C510" s="4" t="s">
        <v>2094</v>
      </c>
      <c r="D510" s="5"/>
      <c r="E510" s="5"/>
      <c r="F510" s="5"/>
      <c r="G510" s="6" t="s">
        <v>2094</v>
      </c>
      <c r="H510" s="5"/>
      <c r="I510" s="6" t="s">
        <v>2094</v>
      </c>
      <c r="J510" s="33" t="s">
        <v>2708</v>
      </c>
      <c r="K510" s="33" t="s">
        <v>2217</v>
      </c>
      <c r="L510" s="34">
        <v>23764</v>
      </c>
      <c r="M510" s="34">
        <v>5700</v>
      </c>
      <c r="N510" s="34">
        <v>6410</v>
      </c>
      <c r="O510" s="34">
        <v>7275</v>
      </c>
      <c r="P510" s="25">
        <f>+O510/L510*100</f>
        <v>30.613533075239857</v>
      </c>
      <c r="Q510" s="25">
        <f>-100+(O510/M510*100)</f>
        <v>27.631578947368425</v>
      </c>
      <c r="R510" s="30" t="s">
        <v>2856</v>
      </c>
    </row>
    <row r="511" spans="1:18" ht="57">
      <c r="A511" s="1"/>
      <c r="B511" s="1"/>
      <c r="C511" s="4" t="s">
        <v>2094</v>
      </c>
      <c r="D511" s="5"/>
      <c r="E511" s="5"/>
      <c r="F511" s="5"/>
      <c r="G511" s="6" t="s">
        <v>2094</v>
      </c>
      <c r="H511" s="5"/>
      <c r="I511" s="6" t="s">
        <v>2094</v>
      </c>
      <c r="J511" s="33" t="s">
        <v>2711</v>
      </c>
      <c r="K511" s="33" t="s">
        <v>2712</v>
      </c>
      <c r="L511" s="34">
        <v>40741</v>
      </c>
      <c r="M511" s="34">
        <v>40741</v>
      </c>
      <c r="N511" s="34">
        <v>72526</v>
      </c>
      <c r="O511" s="34">
        <v>135906</v>
      </c>
      <c r="P511" s="24" t="s">
        <v>2130</v>
      </c>
      <c r="Q511" s="25">
        <f t="shared" ref="Q511:Q516" si="36">-100+(O511/M511*100)</f>
        <v>233.58533172970721</v>
      </c>
      <c r="R511" s="30" t="s">
        <v>3233</v>
      </c>
    </row>
    <row r="512" spans="1:18" ht="57">
      <c r="A512" s="1"/>
      <c r="B512" s="1"/>
      <c r="C512" s="4" t="s">
        <v>2094</v>
      </c>
      <c r="D512" s="5"/>
      <c r="E512" s="5"/>
      <c r="F512" s="5"/>
      <c r="G512" s="6" t="s">
        <v>2094</v>
      </c>
      <c r="H512" s="5"/>
      <c r="I512" s="6" t="s">
        <v>2094</v>
      </c>
      <c r="J512" s="33" t="s">
        <v>2711</v>
      </c>
      <c r="K512" s="33" t="s">
        <v>1403</v>
      </c>
      <c r="L512" s="34">
        <v>2757</v>
      </c>
      <c r="M512" s="34">
        <v>2757</v>
      </c>
      <c r="N512" s="34">
        <v>4206</v>
      </c>
      <c r="O512" s="34">
        <v>5549</v>
      </c>
      <c r="P512" s="24" t="s">
        <v>2130</v>
      </c>
      <c r="Q512" s="25">
        <f t="shared" si="36"/>
        <v>101.26949582879939</v>
      </c>
      <c r="R512" s="30" t="s">
        <v>3233</v>
      </c>
    </row>
    <row r="513" spans="1:18" ht="57">
      <c r="A513" s="1"/>
      <c r="B513" s="1"/>
      <c r="C513" s="4" t="s">
        <v>2094</v>
      </c>
      <c r="D513" s="5"/>
      <c r="E513" s="5"/>
      <c r="F513" s="5"/>
      <c r="G513" s="6" t="s">
        <v>2094</v>
      </c>
      <c r="H513" s="5"/>
      <c r="I513" s="6" t="s">
        <v>2094</v>
      </c>
      <c r="J513" s="33" t="s">
        <v>2711</v>
      </c>
      <c r="K513" s="33" t="s">
        <v>1406</v>
      </c>
      <c r="L513" s="34">
        <v>16852</v>
      </c>
      <c r="M513" s="34">
        <v>16852</v>
      </c>
      <c r="N513" s="34">
        <v>14104</v>
      </c>
      <c r="O513" s="34">
        <v>50049</v>
      </c>
      <c r="P513" s="24" t="s">
        <v>2130</v>
      </c>
      <c r="Q513" s="25">
        <f t="shared" si="36"/>
        <v>196.99145502017564</v>
      </c>
      <c r="R513" s="30" t="s">
        <v>3233</v>
      </c>
    </row>
    <row r="514" spans="1:18" ht="42.75">
      <c r="A514" s="1"/>
      <c r="B514" s="1"/>
      <c r="C514" s="4" t="s">
        <v>2094</v>
      </c>
      <c r="D514" s="5"/>
      <c r="E514" s="5"/>
      <c r="F514" s="5"/>
      <c r="G514" s="6" t="s">
        <v>2094</v>
      </c>
      <c r="H514" s="5"/>
      <c r="I514" s="6" t="s">
        <v>2094</v>
      </c>
      <c r="J514" s="33" t="s">
        <v>1407</v>
      </c>
      <c r="K514" s="33" t="s">
        <v>1403</v>
      </c>
      <c r="L514" s="34">
        <v>1152</v>
      </c>
      <c r="M514" s="34">
        <v>1152</v>
      </c>
      <c r="N514" s="34">
        <v>1420</v>
      </c>
      <c r="O514" s="34">
        <v>1801</v>
      </c>
      <c r="P514" s="24" t="s">
        <v>2130</v>
      </c>
      <c r="Q514" s="25">
        <f t="shared" si="36"/>
        <v>56.336805555555571</v>
      </c>
      <c r="R514" s="30" t="s">
        <v>2982</v>
      </c>
    </row>
    <row r="515" spans="1:18" ht="28.5">
      <c r="A515" s="1"/>
      <c r="B515" s="1"/>
      <c r="C515" s="4" t="s">
        <v>2094</v>
      </c>
      <c r="D515" s="5"/>
      <c r="E515" s="5"/>
      <c r="F515" s="5"/>
      <c r="G515" s="6" t="s">
        <v>2094</v>
      </c>
      <c r="H515" s="5"/>
      <c r="I515" s="6" t="s">
        <v>2094</v>
      </c>
      <c r="J515" s="33" t="s">
        <v>1408</v>
      </c>
      <c r="K515" s="33" t="s">
        <v>1403</v>
      </c>
      <c r="L515" s="34">
        <v>1177</v>
      </c>
      <c r="M515" s="34">
        <v>1177</v>
      </c>
      <c r="N515" s="34">
        <v>850</v>
      </c>
      <c r="O515" s="34">
        <v>927</v>
      </c>
      <c r="P515" s="24" t="s">
        <v>2130</v>
      </c>
      <c r="Q515" s="25">
        <f t="shared" si="36"/>
        <v>-21.240441801189462</v>
      </c>
      <c r="R515" s="30" t="s">
        <v>2857</v>
      </c>
    </row>
    <row r="516" spans="1:18" ht="28.5">
      <c r="A516" s="1"/>
      <c r="B516" s="1"/>
      <c r="C516" s="4" t="s">
        <v>2094</v>
      </c>
      <c r="D516" s="5"/>
      <c r="E516" s="5"/>
      <c r="F516" s="5"/>
      <c r="G516" s="6" t="s">
        <v>2094</v>
      </c>
      <c r="H516" s="5"/>
      <c r="I516" s="6" t="s">
        <v>2094</v>
      </c>
      <c r="J516" s="33" t="s">
        <v>1409</v>
      </c>
      <c r="K516" s="33" t="s">
        <v>2713</v>
      </c>
      <c r="L516" s="34">
        <v>188</v>
      </c>
      <c r="M516" s="34">
        <v>188</v>
      </c>
      <c r="N516" s="34">
        <v>242</v>
      </c>
      <c r="O516" s="34">
        <v>232</v>
      </c>
      <c r="P516" s="24" t="s">
        <v>2130</v>
      </c>
      <c r="Q516" s="25">
        <f t="shared" si="36"/>
        <v>23.40425531914893</v>
      </c>
      <c r="R516" s="30" t="s">
        <v>3234</v>
      </c>
    </row>
    <row r="517" spans="1:18" ht="15">
      <c r="A517" s="1"/>
      <c r="B517" s="12" t="s">
        <v>1410</v>
      </c>
      <c r="C517" s="4" t="s">
        <v>2094</v>
      </c>
      <c r="D517" s="5"/>
      <c r="E517" s="5"/>
      <c r="F517" s="5"/>
      <c r="G517" s="6" t="s">
        <v>2094</v>
      </c>
      <c r="H517" s="5"/>
      <c r="I517" s="6" t="s">
        <v>2094</v>
      </c>
      <c r="J517" s="33" t="s">
        <v>2094</v>
      </c>
      <c r="K517" s="33" t="s">
        <v>2094</v>
      </c>
      <c r="L517" s="34"/>
      <c r="M517" s="34"/>
      <c r="N517" s="34"/>
      <c r="O517" s="34"/>
      <c r="P517" s="24" t="s">
        <v>2094</v>
      </c>
      <c r="Q517" s="24" t="s">
        <v>2094</v>
      </c>
      <c r="R517" s="30" t="s">
        <v>2094</v>
      </c>
    </row>
    <row r="518" spans="1:18" ht="28.5">
      <c r="A518" s="1"/>
      <c r="B518" s="3" t="s">
        <v>1411</v>
      </c>
      <c r="C518" s="4" t="s">
        <v>2420</v>
      </c>
      <c r="D518" s="5">
        <v>879040059</v>
      </c>
      <c r="E518" s="5">
        <v>1030336631</v>
      </c>
      <c r="F518" s="5">
        <v>151296572</v>
      </c>
      <c r="G518" s="7">
        <v>17.2</v>
      </c>
      <c r="H518" s="5">
        <v>4479782516</v>
      </c>
      <c r="I518" s="7">
        <v>23</v>
      </c>
      <c r="J518" s="33" t="s">
        <v>2094</v>
      </c>
      <c r="K518" s="33" t="s">
        <v>2094</v>
      </c>
      <c r="L518" s="34"/>
      <c r="M518" s="34"/>
      <c r="N518" s="34"/>
      <c r="O518" s="34"/>
      <c r="P518" s="24" t="s">
        <v>2094</v>
      </c>
      <c r="Q518" s="24" t="s">
        <v>2094</v>
      </c>
      <c r="R518" s="30" t="s">
        <v>2094</v>
      </c>
    </row>
    <row r="519" spans="1:18" ht="28.5">
      <c r="A519" s="1"/>
      <c r="B519" s="3" t="s">
        <v>1412</v>
      </c>
      <c r="C519" s="4" t="s">
        <v>2094</v>
      </c>
      <c r="D519" s="5"/>
      <c r="E519" s="5"/>
      <c r="F519" s="5"/>
      <c r="G519" s="6" t="s">
        <v>2094</v>
      </c>
      <c r="H519" s="5"/>
      <c r="I519" s="6" t="s">
        <v>2094</v>
      </c>
      <c r="J519" s="33" t="s">
        <v>1413</v>
      </c>
      <c r="K519" s="33" t="s">
        <v>2363</v>
      </c>
      <c r="L519" s="34">
        <v>390</v>
      </c>
      <c r="M519" s="34">
        <v>114</v>
      </c>
      <c r="N519" s="34" t="s">
        <v>216</v>
      </c>
      <c r="O519" s="34">
        <v>62</v>
      </c>
      <c r="P519" s="25">
        <f>+O519/L519*100</f>
        <v>15.897435897435896</v>
      </c>
      <c r="Q519" s="25">
        <f>-100+(O519/M519*100)</f>
        <v>-45.614035087719294</v>
      </c>
      <c r="R519" s="30" t="s">
        <v>2858</v>
      </c>
    </row>
    <row r="520" spans="1:18" ht="28.5">
      <c r="A520" s="1"/>
      <c r="B520" s="1"/>
      <c r="C520" s="4" t="s">
        <v>2094</v>
      </c>
      <c r="D520" s="5"/>
      <c r="E520" s="5"/>
      <c r="F520" s="5"/>
      <c r="G520" s="6" t="s">
        <v>2094</v>
      </c>
      <c r="H520" s="5"/>
      <c r="I520" s="6" t="s">
        <v>2094</v>
      </c>
      <c r="J520" s="33" t="s">
        <v>1413</v>
      </c>
      <c r="K520" s="33" t="s">
        <v>1414</v>
      </c>
      <c r="L520" s="34">
        <v>146000</v>
      </c>
      <c r="M520" s="34">
        <v>38000</v>
      </c>
      <c r="N520" s="34">
        <v>38783</v>
      </c>
      <c r="O520" s="34">
        <v>39709</v>
      </c>
      <c r="P520" s="25">
        <f>+O520/L520*100</f>
        <v>27.197945205479453</v>
      </c>
      <c r="Q520" s="25">
        <f>-100+(O520/M520*100)</f>
        <v>4.4973684210526415</v>
      </c>
      <c r="R520" s="30" t="s">
        <v>2859</v>
      </c>
    </row>
    <row r="521" spans="1:18" ht="28.5">
      <c r="A521" s="1"/>
      <c r="B521" s="1"/>
      <c r="C521" s="4" t="s">
        <v>2094</v>
      </c>
      <c r="D521" s="5"/>
      <c r="E521" s="5"/>
      <c r="F521" s="5"/>
      <c r="G521" s="6" t="s">
        <v>2094</v>
      </c>
      <c r="H521" s="5"/>
      <c r="I521" s="6" t="s">
        <v>2094</v>
      </c>
      <c r="J521" s="33" t="s">
        <v>1415</v>
      </c>
      <c r="K521" s="33" t="s">
        <v>1416</v>
      </c>
      <c r="L521" s="34">
        <v>8</v>
      </c>
      <c r="M521" s="34">
        <v>4</v>
      </c>
      <c r="N521" s="34">
        <v>1</v>
      </c>
      <c r="O521" s="34">
        <v>3</v>
      </c>
      <c r="P521" s="25">
        <f>+O521/L521*100</f>
        <v>37.5</v>
      </c>
      <c r="Q521" s="25">
        <f>-100+(O521/M521*100)</f>
        <v>-25</v>
      </c>
      <c r="R521" s="30" t="s">
        <v>2860</v>
      </c>
    </row>
    <row r="522" spans="1:18" ht="28.5">
      <c r="A522" s="1"/>
      <c r="B522" s="1"/>
      <c r="C522" s="4" t="s">
        <v>2094</v>
      </c>
      <c r="D522" s="5"/>
      <c r="E522" s="5"/>
      <c r="F522" s="5"/>
      <c r="G522" s="6" t="s">
        <v>2094</v>
      </c>
      <c r="H522" s="5"/>
      <c r="I522" s="6" t="s">
        <v>2094</v>
      </c>
      <c r="J522" s="33" t="s">
        <v>1417</v>
      </c>
      <c r="K522" s="33" t="s">
        <v>1418</v>
      </c>
      <c r="L522" s="34">
        <v>1180</v>
      </c>
      <c r="M522" s="34">
        <v>350</v>
      </c>
      <c r="N522" s="34">
        <v>320</v>
      </c>
      <c r="O522" s="34">
        <v>265</v>
      </c>
      <c r="P522" s="25">
        <f t="shared" ref="P522:P529" si="37">+O522/L522*100</f>
        <v>22.457627118644069</v>
      </c>
      <c r="Q522" s="25">
        <f t="shared" ref="Q522:Q529" si="38">-100+(O522/M522*100)</f>
        <v>-24.285714285714292</v>
      </c>
      <c r="R522" s="30" t="s">
        <v>2861</v>
      </c>
    </row>
    <row r="523" spans="1:18" ht="28.5">
      <c r="A523" s="1"/>
      <c r="B523" s="1"/>
      <c r="C523" s="4" t="s">
        <v>2094</v>
      </c>
      <c r="D523" s="5"/>
      <c r="E523" s="5"/>
      <c r="F523" s="5"/>
      <c r="G523" s="6" t="s">
        <v>2094</v>
      </c>
      <c r="H523" s="5"/>
      <c r="I523" s="6" t="s">
        <v>2094</v>
      </c>
      <c r="J523" s="33" t="s">
        <v>1419</v>
      </c>
      <c r="K523" s="33" t="s">
        <v>2710</v>
      </c>
      <c r="L523" s="34">
        <v>2160</v>
      </c>
      <c r="M523" s="34">
        <v>700</v>
      </c>
      <c r="N523" s="34">
        <v>686</v>
      </c>
      <c r="O523" s="34">
        <v>559</v>
      </c>
      <c r="P523" s="25">
        <f t="shared" si="37"/>
        <v>25.87962962962963</v>
      </c>
      <c r="Q523" s="25">
        <f t="shared" si="38"/>
        <v>-20.142857142857139</v>
      </c>
      <c r="R523" s="30" t="s">
        <v>2862</v>
      </c>
    </row>
    <row r="524" spans="1:18" ht="42.75">
      <c r="A524" s="1"/>
      <c r="B524" s="1"/>
      <c r="C524" s="4" t="s">
        <v>2094</v>
      </c>
      <c r="D524" s="5"/>
      <c r="E524" s="5"/>
      <c r="F524" s="5"/>
      <c r="G524" s="6" t="s">
        <v>2094</v>
      </c>
      <c r="H524" s="5"/>
      <c r="I524" s="6" t="s">
        <v>2094</v>
      </c>
      <c r="J524" s="33" t="s">
        <v>2701</v>
      </c>
      <c r="K524" s="33" t="s">
        <v>2702</v>
      </c>
      <c r="L524" s="34">
        <v>2370</v>
      </c>
      <c r="M524" s="34">
        <v>550</v>
      </c>
      <c r="N524" s="34">
        <v>285</v>
      </c>
      <c r="O524" s="34">
        <v>537</v>
      </c>
      <c r="P524" s="25">
        <f t="shared" si="37"/>
        <v>22.658227848101266</v>
      </c>
      <c r="Q524" s="25">
        <f t="shared" si="38"/>
        <v>-2.363636363636374</v>
      </c>
      <c r="R524" s="30" t="s">
        <v>2770</v>
      </c>
    </row>
    <row r="525" spans="1:18" ht="28.5">
      <c r="A525" s="1"/>
      <c r="B525" s="1"/>
      <c r="C525" s="4" t="s">
        <v>2094</v>
      </c>
      <c r="D525" s="5"/>
      <c r="E525" s="5"/>
      <c r="F525" s="5"/>
      <c r="G525" s="6" t="s">
        <v>2094</v>
      </c>
      <c r="H525" s="5"/>
      <c r="I525" s="6" t="s">
        <v>2094</v>
      </c>
      <c r="J525" s="33" t="s">
        <v>1420</v>
      </c>
      <c r="K525" s="33" t="s">
        <v>1421</v>
      </c>
      <c r="L525" s="34">
        <v>376</v>
      </c>
      <c r="M525" s="34">
        <v>101</v>
      </c>
      <c r="N525" s="34">
        <v>146</v>
      </c>
      <c r="O525" s="34">
        <v>40</v>
      </c>
      <c r="P525" s="25">
        <f t="shared" si="37"/>
        <v>10.638297872340425</v>
      </c>
      <c r="Q525" s="25">
        <f t="shared" si="38"/>
        <v>-60.396039603960396</v>
      </c>
      <c r="R525" s="30" t="s">
        <v>2863</v>
      </c>
    </row>
    <row r="526" spans="1:18">
      <c r="A526" s="1"/>
      <c r="B526" s="1"/>
      <c r="C526" s="4" t="s">
        <v>2094</v>
      </c>
      <c r="D526" s="5"/>
      <c r="E526" s="5"/>
      <c r="F526" s="5"/>
      <c r="G526" s="6" t="s">
        <v>2094</v>
      </c>
      <c r="H526" s="5"/>
      <c r="I526" s="6" t="s">
        <v>2094</v>
      </c>
      <c r="J526" s="33" t="s">
        <v>1422</v>
      </c>
      <c r="K526" s="33" t="s">
        <v>1423</v>
      </c>
      <c r="L526" s="34">
        <v>128</v>
      </c>
      <c r="M526" s="34">
        <v>32</v>
      </c>
      <c r="N526" s="34">
        <v>33</v>
      </c>
      <c r="O526" s="34">
        <v>20</v>
      </c>
      <c r="P526" s="25">
        <f t="shared" si="37"/>
        <v>15.625</v>
      </c>
      <c r="Q526" s="25">
        <f t="shared" si="38"/>
        <v>-37.5</v>
      </c>
      <c r="R526" s="42" t="s">
        <v>2983</v>
      </c>
    </row>
    <row r="527" spans="1:18" ht="42.75">
      <c r="A527" s="1"/>
      <c r="B527" s="1"/>
      <c r="C527" s="4" t="s">
        <v>2094</v>
      </c>
      <c r="D527" s="5"/>
      <c r="E527" s="5"/>
      <c r="F527" s="5"/>
      <c r="G527" s="6" t="s">
        <v>2094</v>
      </c>
      <c r="H527" s="5"/>
      <c r="I527" s="6" t="s">
        <v>2094</v>
      </c>
      <c r="J527" s="33" t="s">
        <v>1422</v>
      </c>
      <c r="K527" s="33" t="s">
        <v>1424</v>
      </c>
      <c r="L527" s="34">
        <v>46</v>
      </c>
      <c r="M527" s="34">
        <v>12</v>
      </c>
      <c r="N527" s="34">
        <v>11</v>
      </c>
      <c r="O527" s="34">
        <v>7</v>
      </c>
      <c r="P527" s="25">
        <f t="shared" si="37"/>
        <v>15.217391304347828</v>
      </c>
      <c r="Q527" s="25">
        <f t="shared" si="38"/>
        <v>-41.666666666666664</v>
      </c>
      <c r="R527" s="42" t="s">
        <v>2983</v>
      </c>
    </row>
    <row r="528" spans="1:18" ht="28.5">
      <c r="A528" s="1"/>
      <c r="B528" s="1"/>
      <c r="C528" s="4" t="s">
        <v>2094</v>
      </c>
      <c r="D528" s="5"/>
      <c r="E528" s="5"/>
      <c r="F528" s="5"/>
      <c r="G528" s="6" t="s">
        <v>2094</v>
      </c>
      <c r="H528" s="5"/>
      <c r="I528" s="6" t="s">
        <v>2094</v>
      </c>
      <c r="J528" s="33" t="s">
        <v>1422</v>
      </c>
      <c r="K528" s="33" t="s">
        <v>1425</v>
      </c>
      <c r="L528" s="34">
        <v>480</v>
      </c>
      <c r="M528" s="34">
        <v>120</v>
      </c>
      <c r="N528" s="34">
        <v>149</v>
      </c>
      <c r="O528" s="34">
        <v>147</v>
      </c>
      <c r="P528" s="25">
        <f t="shared" si="37"/>
        <v>30.625000000000004</v>
      </c>
      <c r="Q528" s="25">
        <f t="shared" si="38"/>
        <v>22.500000000000014</v>
      </c>
      <c r="R528" s="42" t="s">
        <v>2983</v>
      </c>
    </row>
    <row r="529" spans="1:18" ht="71.25">
      <c r="A529" s="1"/>
      <c r="B529" s="1"/>
      <c r="C529" s="4" t="s">
        <v>2094</v>
      </c>
      <c r="D529" s="5"/>
      <c r="E529" s="5"/>
      <c r="F529" s="5"/>
      <c r="G529" s="6" t="s">
        <v>2094</v>
      </c>
      <c r="H529" s="5"/>
      <c r="I529" s="6" t="s">
        <v>2094</v>
      </c>
      <c r="J529" s="33" t="s">
        <v>1426</v>
      </c>
      <c r="K529" s="33" t="s">
        <v>2706</v>
      </c>
      <c r="L529" s="34">
        <v>13200</v>
      </c>
      <c r="M529" s="34">
        <v>3300</v>
      </c>
      <c r="N529" s="34">
        <v>3322</v>
      </c>
      <c r="O529" s="34">
        <v>3646</v>
      </c>
      <c r="P529" s="25">
        <f t="shared" si="37"/>
        <v>27.621212121212118</v>
      </c>
      <c r="Q529" s="25">
        <f t="shared" si="38"/>
        <v>10.48484848484847</v>
      </c>
      <c r="R529" s="30" t="s">
        <v>2864</v>
      </c>
    </row>
    <row r="530" spans="1:18" ht="28.5">
      <c r="A530" s="1"/>
      <c r="B530" s="3" t="s">
        <v>1427</v>
      </c>
      <c r="C530" s="4" t="s">
        <v>2163</v>
      </c>
      <c r="D530" s="5">
        <v>229498236</v>
      </c>
      <c r="E530" s="5">
        <v>303223339</v>
      </c>
      <c r="F530" s="5">
        <v>73725103</v>
      </c>
      <c r="G530" s="7">
        <v>32.1</v>
      </c>
      <c r="H530" s="5">
        <v>1613354468</v>
      </c>
      <c r="I530" s="7">
        <v>18.8</v>
      </c>
      <c r="J530" s="33" t="s">
        <v>2094</v>
      </c>
      <c r="K530" s="33" t="s">
        <v>2094</v>
      </c>
      <c r="L530" s="34"/>
      <c r="M530" s="34"/>
      <c r="N530" s="34"/>
      <c r="O530" s="34"/>
      <c r="P530" s="24" t="s">
        <v>2094</v>
      </c>
      <c r="Q530" s="24" t="s">
        <v>2094</v>
      </c>
      <c r="R530" s="30" t="s">
        <v>2094</v>
      </c>
    </row>
    <row r="531" spans="1:18">
      <c r="A531" s="1"/>
      <c r="B531" s="3" t="s">
        <v>1428</v>
      </c>
      <c r="C531" s="4" t="s">
        <v>2094</v>
      </c>
      <c r="D531" s="5"/>
      <c r="E531" s="5"/>
      <c r="F531" s="5"/>
      <c r="G531" s="6" t="s">
        <v>2094</v>
      </c>
      <c r="H531" s="5"/>
      <c r="I531" s="6" t="s">
        <v>2094</v>
      </c>
      <c r="J531" s="33" t="s">
        <v>2164</v>
      </c>
      <c r="K531" s="33" t="s">
        <v>2165</v>
      </c>
      <c r="L531" s="34">
        <v>155</v>
      </c>
      <c r="M531" s="34">
        <v>151</v>
      </c>
      <c r="N531" s="34">
        <v>140</v>
      </c>
      <c r="O531" s="34">
        <v>140</v>
      </c>
      <c r="P531" s="24" t="s">
        <v>2130</v>
      </c>
      <c r="Q531" s="25">
        <f>-100+(O531/M531*100)</f>
        <v>-7.2847682119205359</v>
      </c>
      <c r="R531" s="30" t="s">
        <v>2984</v>
      </c>
    </row>
    <row r="532" spans="1:18">
      <c r="A532" s="1"/>
      <c r="B532" s="1"/>
      <c r="C532" s="4" t="s">
        <v>2094</v>
      </c>
      <c r="D532" s="5"/>
      <c r="E532" s="5"/>
      <c r="F532" s="5"/>
      <c r="G532" s="6" t="s">
        <v>2094</v>
      </c>
      <c r="H532" s="5"/>
      <c r="I532" s="6" t="s">
        <v>2094</v>
      </c>
      <c r="J532" s="33" t="s">
        <v>2166</v>
      </c>
      <c r="K532" s="33" t="s">
        <v>2167</v>
      </c>
      <c r="L532" s="34">
        <v>5583</v>
      </c>
      <c r="M532" s="34">
        <v>5583</v>
      </c>
      <c r="N532" s="34">
        <v>5312</v>
      </c>
      <c r="O532" s="34">
        <v>5377</v>
      </c>
      <c r="P532" s="24" t="s">
        <v>2130</v>
      </c>
      <c r="Q532" s="25">
        <f>-100+(O532/M532*100)</f>
        <v>-3.6897725237327563</v>
      </c>
      <c r="R532" s="30" t="s">
        <v>2985</v>
      </c>
    </row>
    <row r="533" spans="1:18">
      <c r="A533" s="1"/>
      <c r="B533" s="1"/>
      <c r="C533" s="4" t="s">
        <v>2094</v>
      </c>
      <c r="D533" s="5"/>
      <c r="E533" s="5"/>
      <c r="F533" s="5"/>
      <c r="G533" s="6" t="s">
        <v>2094</v>
      </c>
      <c r="H533" s="5"/>
      <c r="I533" s="6" t="s">
        <v>2094</v>
      </c>
      <c r="J533" s="33" t="s">
        <v>2627</v>
      </c>
      <c r="K533" s="33" t="s">
        <v>2628</v>
      </c>
      <c r="L533" s="34">
        <v>7426</v>
      </c>
      <c r="M533" s="34">
        <v>7427</v>
      </c>
      <c r="N533" s="34">
        <v>7290</v>
      </c>
      <c r="O533" s="34">
        <v>7248</v>
      </c>
      <c r="P533" s="24" t="s">
        <v>2130</v>
      </c>
      <c r="Q533" s="25">
        <f>-100+(O533/M533*100)</f>
        <v>-2.4101252187962814</v>
      </c>
      <c r="R533" s="30" t="s">
        <v>2865</v>
      </c>
    </row>
    <row r="534" spans="1:18" ht="42.75">
      <c r="A534" s="1"/>
      <c r="B534" s="1"/>
      <c r="C534" s="4" t="s">
        <v>2094</v>
      </c>
      <c r="D534" s="5"/>
      <c r="E534" s="5"/>
      <c r="F534" s="5"/>
      <c r="G534" s="6" t="s">
        <v>2094</v>
      </c>
      <c r="H534" s="5"/>
      <c r="I534" s="6" t="s">
        <v>2094</v>
      </c>
      <c r="J534" s="33" t="s">
        <v>1429</v>
      </c>
      <c r="K534" s="33" t="s">
        <v>2647</v>
      </c>
      <c r="L534" s="34">
        <v>8</v>
      </c>
      <c r="M534" s="34">
        <v>2</v>
      </c>
      <c r="N534" s="34">
        <v>3</v>
      </c>
      <c r="O534" s="34">
        <v>1</v>
      </c>
      <c r="P534" s="25">
        <f>+O534/L534*100</f>
        <v>12.5</v>
      </c>
      <c r="Q534" s="25">
        <f>-100+(O534/M534*100)</f>
        <v>-50</v>
      </c>
      <c r="R534" s="30" t="s">
        <v>2986</v>
      </c>
    </row>
    <row r="535" spans="1:18" ht="28.5">
      <c r="A535" s="1"/>
      <c r="B535" s="3" t="s">
        <v>1430</v>
      </c>
      <c r="C535" s="4" t="s">
        <v>2125</v>
      </c>
      <c r="D535" s="5">
        <v>36729218</v>
      </c>
      <c r="E535" s="5">
        <v>54536343</v>
      </c>
      <c r="F535" s="5">
        <v>17807125</v>
      </c>
      <c r="G535" s="7">
        <v>48.5</v>
      </c>
      <c r="H535" s="5">
        <v>274778009</v>
      </c>
      <c r="I535" s="7">
        <v>19.8</v>
      </c>
      <c r="J535" s="33" t="s">
        <v>2094</v>
      </c>
      <c r="K535" s="33" t="s">
        <v>2094</v>
      </c>
      <c r="L535" s="34"/>
      <c r="M535" s="34"/>
      <c r="N535" s="34"/>
      <c r="O535" s="34"/>
      <c r="P535" s="24" t="s">
        <v>2094</v>
      </c>
      <c r="Q535" s="24" t="s">
        <v>2094</v>
      </c>
      <c r="R535" s="30" t="s">
        <v>2094</v>
      </c>
    </row>
    <row r="536" spans="1:18" ht="28.5">
      <c r="A536" s="1"/>
      <c r="B536" s="3" t="s">
        <v>1431</v>
      </c>
      <c r="C536" s="4" t="s">
        <v>2094</v>
      </c>
      <c r="D536" s="5"/>
      <c r="E536" s="5"/>
      <c r="F536" s="5"/>
      <c r="G536" s="6" t="s">
        <v>2094</v>
      </c>
      <c r="H536" s="5"/>
      <c r="I536" s="6" t="s">
        <v>2094</v>
      </c>
      <c r="J536" s="33" t="s">
        <v>1385</v>
      </c>
      <c r="K536" s="33" t="s">
        <v>2128</v>
      </c>
      <c r="L536" s="34">
        <v>148489</v>
      </c>
      <c r="M536" s="34">
        <v>32358</v>
      </c>
      <c r="N536" s="34">
        <v>33539</v>
      </c>
      <c r="O536" s="34">
        <v>32283</v>
      </c>
      <c r="P536" s="25">
        <f>+O536/L536*100</f>
        <v>21.741004384163137</v>
      </c>
      <c r="Q536" s="25">
        <f>-100+(O536/M536*100)</f>
        <v>-0.23178193955126858</v>
      </c>
      <c r="R536" s="30" t="s">
        <v>77</v>
      </c>
    </row>
    <row r="537" spans="1:18" ht="28.5">
      <c r="A537" s="1"/>
      <c r="B537" s="3" t="s">
        <v>1432</v>
      </c>
      <c r="C537" s="4" t="s">
        <v>2099</v>
      </c>
      <c r="D537" s="5">
        <v>92060609</v>
      </c>
      <c r="E537" s="5">
        <v>135048558</v>
      </c>
      <c r="F537" s="5">
        <v>42987949</v>
      </c>
      <c r="G537" s="7">
        <v>46.7</v>
      </c>
      <c r="H537" s="5">
        <v>588458375</v>
      </c>
      <c r="I537" s="7">
        <v>22.9</v>
      </c>
      <c r="J537" s="33" t="s">
        <v>2094</v>
      </c>
      <c r="K537" s="33" t="s">
        <v>2094</v>
      </c>
      <c r="L537" s="34"/>
      <c r="M537" s="34"/>
      <c r="N537" s="34"/>
      <c r="O537" s="34"/>
      <c r="P537" s="24" t="s">
        <v>2094</v>
      </c>
      <c r="Q537" s="24" t="s">
        <v>2094</v>
      </c>
      <c r="R537" s="30" t="s">
        <v>2094</v>
      </c>
    </row>
    <row r="538" spans="1:18">
      <c r="A538" s="1"/>
      <c r="B538" s="1"/>
      <c r="C538" s="4" t="s">
        <v>2420</v>
      </c>
      <c r="D538" s="5">
        <v>0</v>
      </c>
      <c r="E538" s="5">
        <v>0</v>
      </c>
      <c r="F538" s="5">
        <v>0</v>
      </c>
      <c r="G538" s="7">
        <v>0</v>
      </c>
      <c r="H538" s="5">
        <v>16500000</v>
      </c>
      <c r="I538" s="6" t="s">
        <v>2103</v>
      </c>
      <c r="J538" s="33" t="s">
        <v>2094</v>
      </c>
      <c r="K538" s="33" t="s">
        <v>2094</v>
      </c>
      <c r="L538" s="34"/>
      <c r="M538" s="34"/>
      <c r="N538" s="34"/>
      <c r="O538" s="34"/>
      <c r="P538" s="24" t="s">
        <v>2094</v>
      </c>
      <c r="Q538" s="24" t="s">
        <v>2094</v>
      </c>
      <c r="R538" s="30" t="s">
        <v>2094</v>
      </c>
    </row>
    <row r="539" spans="1:18">
      <c r="A539" s="1"/>
      <c r="B539" s="1"/>
      <c r="C539" s="4" t="s">
        <v>2094</v>
      </c>
      <c r="D539" s="5"/>
      <c r="E539" s="5"/>
      <c r="F539" s="5"/>
      <c r="G539" s="6" t="s">
        <v>2094</v>
      </c>
      <c r="H539" s="5"/>
      <c r="I539" s="6" t="s">
        <v>2094</v>
      </c>
      <c r="J539" s="33" t="s">
        <v>2631</v>
      </c>
      <c r="K539" s="33" t="s">
        <v>2537</v>
      </c>
      <c r="L539" s="34">
        <v>322</v>
      </c>
      <c r="M539" s="34">
        <v>0</v>
      </c>
      <c r="N539" s="34">
        <v>0</v>
      </c>
      <c r="O539" s="34">
        <v>0</v>
      </c>
      <c r="P539" s="24" t="s">
        <v>2103</v>
      </c>
      <c r="Q539" s="25">
        <v>0</v>
      </c>
      <c r="R539" s="30" t="s">
        <v>2094</v>
      </c>
    </row>
    <row r="540" spans="1:18">
      <c r="A540" s="1"/>
      <c r="B540" s="1"/>
      <c r="C540" s="4" t="s">
        <v>2094</v>
      </c>
      <c r="D540" s="5"/>
      <c r="E540" s="5"/>
      <c r="F540" s="5"/>
      <c r="G540" s="6" t="s">
        <v>2094</v>
      </c>
      <c r="H540" s="5"/>
      <c r="I540" s="6" t="s">
        <v>2094</v>
      </c>
      <c r="J540" s="33" t="s">
        <v>2630</v>
      </c>
      <c r="K540" s="33" t="s">
        <v>2537</v>
      </c>
      <c r="L540" s="34">
        <v>115</v>
      </c>
      <c r="M540" s="34">
        <v>0</v>
      </c>
      <c r="N540" s="34">
        <v>0</v>
      </c>
      <c r="O540" s="34">
        <v>0</v>
      </c>
      <c r="P540" s="24" t="s">
        <v>2103</v>
      </c>
      <c r="Q540" s="25">
        <v>0</v>
      </c>
      <c r="R540" s="30" t="s">
        <v>2094</v>
      </c>
    </row>
    <row r="541" spans="1:18" ht="28.5">
      <c r="A541" s="1"/>
      <c r="B541" s="1"/>
      <c r="C541" s="4" t="s">
        <v>2094</v>
      </c>
      <c r="D541" s="5"/>
      <c r="E541" s="5"/>
      <c r="F541" s="5"/>
      <c r="G541" s="6" t="s">
        <v>2094</v>
      </c>
      <c r="H541" s="5"/>
      <c r="I541" s="6" t="s">
        <v>2094</v>
      </c>
      <c r="J541" s="33" t="s">
        <v>2172</v>
      </c>
      <c r="K541" s="33" t="s">
        <v>2157</v>
      </c>
      <c r="L541" s="34">
        <v>12500</v>
      </c>
      <c r="M541" s="34">
        <v>0</v>
      </c>
      <c r="N541" s="34">
        <v>0</v>
      </c>
      <c r="O541" s="34">
        <v>0</v>
      </c>
      <c r="P541" s="24" t="s">
        <v>2103</v>
      </c>
      <c r="Q541" s="25">
        <v>0</v>
      </c>
      <c r="R541" s="30" t="s">
        <v>2094</v>
      </c>
    </row>
    <row r="542" spans="1:18">
      <c r="A542" s="1"/>
      <c r="B542" s="1"/>
      <c r="C542" s="4" t="s">
        <v>2094</v>
      </c>
      <c r="D542" s="5"/>
      <c r="E542" s="5"/>
      <c r="F542" s="5"/>
      <c r="G542" s="6" t="s">
        <v>2094</v>
      </c>
      <c r="H542" s="5"/>
      <c r="I542" s="6" t="s">
        <v>2094</v>
      </c>
      <c r="J542" s="33" t="s">
        <v>1433</v>
      </c>
      <c r="K542" s="33" t="s">
        <v>2537</v>
      </c>
      <c r="L542" s="34">
        <v>820</v>
      </c>
      <c r="M542" s="34">
        <v>0</v>
      </c>
      <c r="N542" s="34">
        <v>0</v>
      </c>
      <c r="O542" s="34">
        <v>0</v>
      </c>
      <c r="P542" s="24" t="s">
        <v>2103</v>
      </c>
      <c r="Q542" s="25">
        <v>0</v>
      </c>
      <c r="R542" s="30" t="s">
        <v>2094</v>
      </c>
    </row>
    <row r="543" spans="1:18" ht="28.5">
      <c r="A543" s="1"/>
      <c r="B543" s="3" t="s">
        <v>1434</v>
      </c>
      <c r="C543" s="4" t="s">
        <v>2420</v>
      </c>
      <c r="D543" s="5">
        <v>15847157</v>
      </c>
      <c r="E543" s="5">
        <v>26116573</v>
      </c>
      <c r="F543" s="5">
        <v>10269416</v>
      </c>
      <c r="G543" s="7">
        <v>64.8</v>
      </c>
      <c r="H543" s="5">
        <v>120917643</v>
      </c>
      <c r="I543" s="7">
        <v>21.6</v>
      </c>
      <c r="J543" s="33" t="s">
        <v>2094</v>
      </c>
      <c r="K543" s="33" t="s">
        <v>2094</v>
      </c>
      <c r="L543" s="34"/>
      <c r="M543" s="34"/>
      <c r="N543" s="34"/>
      <c r="O543" s="34"/>
      <c r="P543" s="24" t="s">
        <v>2094</v>
      </c>
      <c r="Q543" s="24" t="s">
        <v>2094</v>
      </c>
      <c r="R543" s="30" t="s">
        <v>2094</v>
      </c>
    </row>
    <row r="544" spans="1:18" ht="28.5">
      <c r="A544" s="1"/>
      <c r="B544" s="3" t="s">
        <v>1435</v>
      </c>
      <c r="C544" s="4" t="s">
        <v>2094</v>
      </c>
      <c r="D544" s="5"/>
      <c r="E544" s="5"/>
      <c r="F544" s="5"/>
      <c r="G544" s="6" t="s">
        <v>2094</v>
      </c>
      <c r="H544" s="5"/>
      <c r="I544" s="6" t="s">
        <v>2094</v>
      </c>
      <c r="J544" s="33" t="s">
        <v>1436</v>
      </c>
      <c r="K544" s="33" t="s">
        <v>1437</v>
      </c>
      <c r="L544" s="34">
        <v>1400</v>
      </c>
      <c r="M544" s="34">
        <v>500</v>
      </c>
      <c r="N544" s="34">
        <v>2560</v>
      </c>
      <c r="O544" s="34">
        <v>447</v>
      </c>
      <c r="P544" s="25">
        <f>+O544/L544*100</f>
        <v>31.928571428571427</v>
      </c>
      <c r="Q544" s="25">
        <f>-100+(O544/M544*100)</f>
        <v>-10.599999999999994</v>
      </c>
      <c r="R544" s="30" t="s">
        <v>2866</v>
      </c>
    </row>
    <row r="545" spans="1:18">
      <c r="A545" s="1"/>
      <c r="B545" s="1"/>
      <c r="C545" s="4" t="s">
        <v>2094</v>
      </c>
      <c r="D545" s="5"/>
      <c r="E545" s="5"/>
      <c r="F545" s="5"/>
      <c r="G545" s="6" t="s">
        <v>2094</v>
      </c>
      <c r="H545" s="5"/>
      <c r="I545" s="6" t="s">
        <v>2094</v>
      </c>
      <c r="J545" s="33" t="s">
        <v>1438</v>
      </c>
      <c r="K545" s="33" t="s">
        <v>1439</v>
      </c>
      <c r="L545" s="34">
        <v>54000</v>
      </c>
      <c r="M545" s="34">
        <v>13500</v>
      </c>
      <c r="N545" s="34">
        <v>12360</v>
      </c>
      <c r="O545" s="34">
        <v>13470</v>
      </c>
      <c r="P545" s="25">
        <f>+O545/L545*100</f>
        <v>24.944444444444443</v>
      </c>
      <c r="Q545" s="25">
        <f>-100+(O545/M545*100)</f>
        <v>-0.22222222222222854</v>
      </c>
      <c r="R545" s="30" t="s">
        <v>2987</v>
      </c>
    </row>
    <row r="546" spans="1:18" ht="28.5">
      <c r="A546" s="1"/>
      <c r="B546" s="1"/>
      <c r="C546" s="4" t="s">
        <v>2094</v>
      </c>
      <c r="D546" s="5"/>
      <c r="E546" s="5"/>
      <c r="F546" s="5"/>
      <c r="G546" s="6" t="s">
        <v>2094</v>
      </c>
      <c r="H546" s="5"/>
      <c r="I546" s="6" t="s">
        <v>2094</v>
      </c>
      <c r="J546" s="33" t="s">
        <v>1440</v>
      </c>
      <c r="K546" s="33" t="s">
        <v>2506</v>
      </c>
      <c r="L546" s="34">
        <v>16700</v>
      </c>
      <c r="M546" s="34">
        <v>4175</v>
      </c>
      <c r="N546" s="34">
        <v>3900</v>
      </c>
      <c r="O546" s="34">
        <v>4205</v>
      </c>
      <c r="P546" s="25">
        <f>+O546/L546*100</f>
        <v>25.179640718562872</v>
      </c>
      <c r="Q546" s="25">
        <f>-100+(O546/M546*100)</f>
        <v>0.71856287425148935</v>
      </c>
      <c r="R546" s="30" t="s">
        <v>2988</v>
      </c>
    </row>
    <row r="547" spans="1:18" ht="28.5">
      <c r="A547" s="1"/>
      <c r="B547" s="3" t="s">
        <v>1441</v>
      </c>
      <c r="C547" s="4" t="s">
        <v>2420</v>
      </c>
      <c r="D547" s="5">
        <v>131915866</v>
      </c>
      <c r="E547" s="5">
        <v>178356792</v>
      </c>
      <c r="F547" s="5">
        <v>46440926</v>
      </c>
      <c r="G547" s="7">
        <v>35.200000000000003</v>
      </c>
      <c r="H547" s="5">
        <v>895259534</v>
      </c>
      <c r="I547" s="7">
        <v>19.899999999999999</v>
      </c>
      <c r="J547" s="33" t="s">
        <v>2094</v>
      </c>
      <c r="K547" s="33" t="s">
        <v>2094</v>
      </c>
      <c r="L547" s="34"/>
      <c r="M547" s="34"/>
      <c r="N547" s="34"/>
      <c r="O547" s="34"/>
      <c r="P547" s="24" t="s">
        <v>2094</v>
      </c>
      <c r="Q547" s="24" t="s">
        <v>2094</v>
      </c>
      <c r="R547" s="30" t="s">
        <v>2094</v>
      </c>
    </row>
    <row r="548" spans="1:18" ht="28.5">
      <c r="A548" s="1"/>
      <c r="B548" s="3" t="s">
        <v>1412</v>
      </c>
      <c r="C548" s="4" t="s">
        <v>2094</v>
      </c>
      <c r="D548" s="5"/>
      <c r="E548" s="5"/>
      <c r="F548" s="5"/>
      <c r="G548" s="6" t="s">
        <v>2094</v>
      </c>
      <c r="H548" s="5"/>
      <c r="I548" s="6" t="s">
        <v>2094</v>
      </c>
      <c r="J548" s="33" t="s">
        <v>2711</v>
      </c>
      <c r="K548" s="33" t="s">
        <v>2704</v>
      </c>
      <c r="L548" s="34">
        <v>1800</v>
      </c>
      <c r="M548" s="34">
        <v>1800</v>
      </c>
      <c r="N548" s="34">
        <v>1348</v>
      </c>
      <c r="O548" s="34">
        <v>1419</v>
      </c>
      <c r="P548" s="24" t="s">
        <v>2130</v>
      </c>
      <c r="Q548" s="25">
        <f>-100+(O548/M548*100)</f>
        <v>-21.166666666666671</v>
      </c>
      <c r="R548" s="30" t="s">
        <v>2867</v>
      </c>
    </row>
    <row r="549" spans="1:18" ht="28.5">
      <c r="A549" s="1"/>
      <c r="B549" s="1"/>
      <c r="C549" s="4" t="s">
        <v>2094</v>
      </c>
      <c r="D549" s="5"/>
      <c r="E549" s="5"/>
      <c r="F549" s="5"/>
      <c r="G549" s="6" t="s">
        <v>2094</v>
      </c>
      <c r="H549" s="5"/>
      <c r="I549" s="6" t="s">
        <v>2094</v>
      </c>
      <c r="J549" s="33" t="s">
        <v>2711</v>
      </c>
      <c r="K549" s="33" t="s">
        <v>2712</v>
      </c>
      <c r="L549" s="34">
        <v>5200</v>
      </c>
      <c r="M549" s="34">
        <v>5200</v>
      </c>
      <c r="N549" s="34">
        <v>4029</v>
      </c>
      <c r="O549" s="34">
        <v>6814</v>
      </c>
      <c r="P549" s="24" t="s">
        <v>2130</v>
      </c>
      <c r="Q549" s="25">
        <f>-100+(O549/M549*100)</f>
        <v>31.038461538461547</v>
      </c>
      <c r="R549" s="30" t="s">
        <v>2868</v>
      </c>
    </row>
    <row r="550" spans="1:18" ht="42.75">
      <c r="A550" s="1"/>
      <c r="B550" s="1"/>
      <c r="C550" s="4" t="s">
        <v>2094</v>
      </c>
      <c r="D550" s="5"/>
      <c r="E550" s="5"/>
      <c r="F550" s="5"/>
      <c r="G550" s="6" t="s">
        <v>2094</v>
      </c>
      <c r="H550" s="5"/>
      <c r="I550" s="6" t="s">
        <v>2094</v>
      </c>
      <c r="J550" s="33" t="s">
        <v>2711</v>
      </c>
      <c r="K550" s="33" t="s">
        <v>2713</v>
      </c>
      <c r="L550" s="34">
        <v>130</v>
      </c>
      <c r="M550" s="34">
        <v>130</v>
      </c>
      <c r="N550" s="34">
        <v>55</v>
      </c>
      <c r="O550" s="34">
        <v>134</v>
      </c>
      <c r="P550" s="24" t="s">
        <v>2130</v>
      </c>
      <c r="Q550" s="25">
        <f>-100+(O550/M550*100)</f>
        <v>3.076923076923066</v>
      </c>
      <c r="R550" s="30" t="s">
        <v>2869</v>
      </c>
    </row>
    <row r="551" spans="1:18" ht="28.5">
      <c r="A551" s="1"/>
      <c r="B551" s="3" t="s">
        <v>1442</v>
      </c>
      <c r="C551" s="4" t="s">
        <v>2420</v>
      </c>
      <c r="D551" s="5">
        <v>16612754</v>
      </c>
      <c r="E551" s="5">
        <v>31939837</v>
      </c>
      <c r="F551" s="5">
        <v>15327083</v>
      </c>
      <c r="G551" s="7">
        <v>92.3</v>
      </c>
      <c r="H551" s="5">
        <v>284043771</v>
      </c>
      <c r="I551" s="7">
        <v>11.2</v>
      </c>
      <c r="J551" s="33" t="s">
        <v>2094</v>
      </c>
      <c r="K551" s="33" t="s">
        <v>2094</v>
      </c>
      <c r="L551" s="34"/>
      <c r="M551" s="34"/>
      <c r="N551" s="34"/>
      <c r="O551" s="34"/>
      <c r="P551" s="24" t="s">
        <v>2094</v>
      </c>
      <c r="Q551" s="24" t="s">
        <v>2094</v>
      </c>
      <c r="R551" s="30" t="s">
        <v>2094</v>
      </c>
    </row>
    <row r="552" spans="1:18" ht="28.5">
      <c r="A552" s="1"/>
      <c r="B552" s="3" t="s">
        <v>1443</v>
      </c>
      <c r="C552" s="4" t="s">
        <v>2094</v>
      </c>
      <c r="D552" s="5"/>
      <c r="E552" s="5"/>
      <c r="F552" s="5"/>
      <c r="G552" s="6" t="s">
        <v>2094</v>
      </c>
      <c r="H552" s="5"/>
      <c r="I552" s="6" t="s">
        <v>2094</v>
      </c>
      <c r="J552" s="33" t="s">
        <v>1444</v>
      </c>
      <c r="K552" s="33" t="s">
        <v>1445</v>
      </c>
      <c r="L552" s="34">
        <v>1430000</v>
      </c>
      <c r="M552" s="34">
        <v>345000</v>
      </c>
      <c r="N552" s="34">
        <v>342998</v>
      </c>
      <c r="O552" s="34">
        <v>311109</v>
      </c>
      <c r="P552" s="25">
        <f>+O552/L552*100</f>
        <v>21.755874125874126</v>
      </c>
      <c r="Q552" s="25">
        <f>-100+(O552/M552*100)</f>
        <v>-9.8234782608695639</v>
      </c>
      <c r="R552" s="30" t="s">
        <v>2870</v>
      </c>
    </row>
    <row r="553" spans="1:18" ht="28.5">
      <c r="A553" s="1"/>
      <c r="B553" s="1"/>
      <c r="C553" s="4" t="s">
        <v>2094</v>
      </c>
      <c r="D553" s="5"/>
      <c r="E553" s="5"/>
      <c r="F553" s="5"/>
      <c r="G553" s="6" t="s">
        <v>2094</v>
      </c>
      <c r="H553" s="5"/>
      <c r="I553" s="6" t="s">
        <v>2094</v>
      </c>
      <c r="J553" s="33" t="s">
        <v>1446</v>
      </c>
      <c r="K553" s="33" t="s">
        <v>1447</v>
      </c>
      <c r="L553" s="34">
        <v>750</v>
      </c>
      <c r="M553" s="34">
        <v>750</v>
      </c>
      <c r="N553" s="34">
        <v>891</v>
      </c>
      <c r="O553" s="34">
        <v>1128</v>
      </c>
      <c r="P553" s="24" t="s">
        <v>2130</v>
      </c>
      <c r="Q553" s="25">
        <f>-100+(O553/M553*100)</f>
        <v>50.400000000000006</v>
      </c>
      <c r="R553" s="30" t="s">
        <v>3235</v>
      </c>
    </row>
    <row r="554" spans="1:18" ht="30">
      <c r="A554" s="1"/>
      <c r="B554" s="12" t="s">
        <v>1448</v>
      </c>
      <c r="C554" s="4" t="s">
        <v>2094</v>
      </c>
      <c r="D554" s="5"/>
      <c r="E554" s="5"/>
      <c r="F554" s="5"/>
      <c r="G554" s="6" t="s">
        <v>2094</v>
      </c>
      <c r="H554" s="5"/>
      <c r="I554" s="6" t="s">
        <v>2094</v>
      </c>
      <c r="J554" s="33" t="s">
        <v>2094</v>
      </c>
      <c r="K554" s="33" t="s">
        <v>2094</v>
      </c>
      <c r="L554" s="34"/>
      <c r="M554" s="34"/>
      <c r="N554" s="34"/>
      <c r="O554" s="34"/>
      <c r="P554" s="24" t="s">
        <v>2094</v>
      </c>
      <c r="Q554" s="24" t="s">
        <v>2094</v>
      </c>
      <c r="R554" s="30" t="s">
        <v>2094</v>
      </c>
    </row>
    <row r="555" spans="1:18">
      <c r="A555" s="1"/>
      <c r="B555" s="3" t="s">
        <v>1449</v>
      </c>
      <c r="C555" s="4" t="s">
        <v>2420</v>
      </c>
      <c r="D555" s="5">
        <v>211991862</v>
      </c>
      <c r="E555" s="5">
        <v>268972039</v>
      </c>
      <c r="F555" s="5">
        <v>56980177</v>
      </c>
      <c r="G555" s="7">
        <v>26.9</v>
      </c>
      <c r="H555" s="5">
        <v>1238495804</v>
      </c>
      <c r="I555" s="7">
        <v>21.7</v>
      </c>
      <c r="J555" s="33" t="s">
        <v>2094</v>
      </c>
      <c r="K555" s="33" t="s">
        <v>2094</v>
      </c>
      <c r="L555" s="34"/>
      <c r="M555" s="34"/>
      <c r="N555" s="34"/>
      <c r="O555" s="34"/>
      <c r="P555" s="24" t="s">
        <v>2094</v>
      </c>
      <c r="Q555" s="24" t="s">
        <v>2094</v>
      </c>
      <c r="R555" s="30" t="s">
        <v>2094</v>
      </c>
    </row>
    <row r="556" spans="1:18" ht="42.75">
      <c r="A556" s="1"/>
      <c r="B556" s="3" t="s">
        <v>1450</v>
      </c>
      <c r="C556" s="4" t="s">
        <v>2094</v>
      </c>
      <c r="D556" s="5"/>
      <c r="E556" s="5"/>
      <c r="F556" s="5"/>
      <c r="G556" s="6" t="s">
        <v>2094</v>
      </c>
      <c r="H556" s="5"/>
      <c r="I556" s="6" t="s">
        <v>2094</v>
      </c>
      <c r="J556" s="33" t="s">
        <v>2701</v>
      </c>
      <c r="K556" s="33" t="s">
        <v>2702</v>
      </c>
      <c r="L556" s="34">
        <v>25000</v>
      </c>
      <c r="M556" s="34">
        <v>6500</v>
      </c>
      <c r="N556" s="34">
        <v>7382</v>
      </c>
      <c r="O556" s="34">
        <v>4252</v>
      </c>
      <c r="P556" s="25">
        <f>+O556/L556*100</f>
        <v>17.008000000000003</v>
      </c>
      <c r="Q556" s="25">
        <f>-100+(O556/M556*100)</f>
        <v>-34.584615384615375</v>
      </c>
      <c r="R556" s="30" t="s">
        <v>2770</v>
      </c>
    </row>
    <row r="557" spans="1:18" ht="57">
      <c r="A557" s="1"/>
      <c r="B557" s="1"/>
      <c r="C557" s="4" t="s">
        <v>2094</v>
      </c>
      <c r="D557" s="5"/>
      <c r="E557" s="5"/>
      <c r="F557" s="5"/>
      <c r="G557" s="6" t="s">
        <v>2094</v>
      </c>
      <c r="H557" s="5"/>
      <c r="I557" s="6" t="s">
        <v>2094</v>
      </c>
      <c r="J557" s="33" t="s">
        <v>1451</v>
      </c>
      <c r="K557" s="33" t="s">
        <v>1452</v>
      </c>
      <c r="L557" s="34">
        <v>15000000</v>
      </c>
      <c r="M557" s="34">
        <v>3450000</v>
      </c>
      <c r="N557" s="34">
        <v>3824904</v>
      </c>
      <c r="O557" s="34">
        <v>3637702</v>
      </c>
      <c r="P557" s="25">
        <f>+O557/L557*100</f>
        <v>24.251346666666667</v>
      </c>
      <c r="Q557" s="25">
        <f>-100+(O557/M557*100)</f>
        <v>5.4406376811594157</v>
      </c>
      <c r="R557" s="30" t="s">
        <v>3236</v>
      </c>
    </row>
    <row r="558" spans="1:18" ht="28.5">
      <c r="A558" s="1"/>
      <c r="B558" s="1"/>
      <c r="C558" s="4" t="s">
        <v>2094</v>
      </c>
      <c r="D558" s="5"/>
      <c r="E558" s="5"/>
      <c r="F558" s="5"/>
      <c r="G558" s="6" t="s">
        <v>2094</v>
      </c>
      <c r="H558" s="5"/>
      <c r="I558" s="6" t="s">
        <v>2094</v>
      </c>
      <c r="J558" s="33" t="s">
        <v>1453</v>
      </c>
      <c r="K558" s="33" t="s">
        <v>1403</v>
      </c>
      <c r="L558" s="34">
        <v>1900</v>
      </c>
      <c r="M558" s="34">
        <v>1900</v>
      </c>
      <c r="N558" s="34">
        <v>1800</v>
      </c>
      <c r="O558" s="34">
        <v>1791</v>
      </c>
      <c r="P558" s="24" t="s">
        <v>2130</v>
      </c>
      <c r="Q558" s="25">
        <f>-100+(O558/M558*100)</f>
        <v>-5.7368421052631646</v>
      </c>
      <c r="R558" s="30" t="s">
        <v>2989</v>
      </c>
    </row>
    <row r="559" spans="1:18" ht="71.25">
      <c r="A559" s="1"/>
      <c r="B559" s="1"/>
      <c r="C559" s="4" t="s">
        <v>2094</v>
      </c>
      <c r="D559" s="5"/>
      <c r="E559" s="5"/>
      <c r="F559" s="5"/>
      <c r="G559" s="6" t="s">
        <v>2094</v>
      </c>
      <c r="H559" s="5"/>
      <c r="I559" s="6" t="s">
        <v>2094</v>
      </c>
      <c r="J559" s="33" t="s">
        <v>2990</v>
      </c>
      <c r="K559" s="33" t="s">
        <v>1454</v>
      </c>
      <c r="L559" s="34">
        <v>2400</v>
      </c>
      <c r="M559" s="34">
        <v>624</v>
      </c>
      <c r="N559" s="34">
        <v>473</v>
      </c>
      <c r="O559" s="34">
        <v>436</v>
      </c>
      <c r="P559" s="25">
        <f>+O559/L559*100</f>
        <v>18.166666666666668</v>
      </c>
      <c r="Q559" s="25">
        <f>-100+(O559/M559*100)</f>
        <v>-30.128205128205138</v>
      </c>
      <c r="R559" s="30" t="s">
        <v>2991</v>
      </c>
    </row>
    <row r="560" spans="1:18" ht="28.5">
      <c r="A560" s="1"/>
      <c r="B560" s="1"/>
      <c r="C560" s="4" t="s">
        <v>2094</v>
      </c>
      <c r="D560" s="5"/>
      <c r="E560" s="5"/>
      <c r="F560" s="5"/>
      <c r="G560" s="6" t="s">
        <v>2094</v>
      </c>
      <c r="H560" s="5"/>
      <c r="I560" s="6" t="s">
        <v>2094</v>
      </c>
      <c r="J560" s="33" t="s">
        <v>1455</v>
      </c>
      <c r="K560" s="33" t="s">
        <v>1456</v>
      </c>
      <c r="L560" s="34">
        <v>190</v>
      </c>
      <c r="M560" s="34">
        <v>44</v>
      </c>
      <c r="N560" s="34">
        <v>41</v>
      </c>
      <c r="O560" s="34">
        <v>103</v>
      </c>
      <c r="P560" s="25">
        <f>+O560/L560*100</f>
        <v>54.210526315789473</v>
      </c>
      <c r="Q560" s="25">
        <f>-100+(O560/M560*100)</f>
        <v>134.09090909090909</v>
      </c>
      <c r="R560" s="30" t="s">
        <v>2992</v>
      </c>
    </row>
    <row r="561" spans="1:18" ht="28.5">
      <c r="A561" s="1"/>
      <c r="B561" s="3" t="s">
        <v>1457</v>
      </c>
      <c r="C561" s="4" t="s">
        <v>2099</v>
      </c>
      <c r="D561" s="5">
        <v>3472476</v>
      </c>
      <c r="E561" s="5">
        <v>6471948</v>
      </c>
      <c r="F561" s="5">
        <v>2999472</v>
      </c>
      <c r="G561" s="7">
        <v>86.4</v>
      </c>
      <c r="H561" s="5">
        <v>39989533</v>
      </c>
      <c r="I561" s="7">
        <v>16.2</v>
      </c>
      <c r="J561" s="33" t="s">
        <v>2094</v>
      </c>
      <c r="K561" s="33" t="s">
        <v>2094</v>
      </c>
      <c r="L561" s="34"/>
      <c r="M561" s="34"/>
      <c r="N561" s="34"/>
      <c r="O561" s="34"/>
      <c r="P561" s="24" t="s">
        <v>2094</v>
      </c>
      <c r="Q561" s="24" t="s">
        <v>2094</v>
      </c>
      <c r="R561" s="30" t="s">
        <v>2094</v>
      </c>
    </row>
    <row r="562" spans="1:18">
      <c r="A562" s="1"/>
      <c r="B562" s="1"/>
      <c r="C562" s="4" t="s">
        <v>2094</v>
      </c>
      <c r="D562" s="5"/>
      <c r="E562" s="5"/>
      <c r="F562" s="5"/>
      <c r="G562" s="6" t="s">
        <v>2094</v>
      </c>
      <c r="H562" s="5"/>
      <c r="I562" s="6" t="s">
        <v>2094</v>
      </c>
      <c r="J562" s="33" t="s">
        <v>2630</v>
      </c>
      <c r="K562" s="33" t="s">
        <v>2537</v>
      </c>
      <c r="L562" s="34">
        <v>380</v>
      </c>
      <c r="M562" s="34">
        <v>0</v>
      </c>
      <c r="N562" s="34">
        <v>0</v>
      </c>
      <c r="O562" s="34">
        <v>0</v>
      </c>
      <c r="P562" s="24" t="s">
        <v>2103</v>
      </c>
      <c r="Q562" s="25">
        <v>0</v>
      </c>
      <c r="R562" s="30" t="s">
        <v>2094</v>
      </c>
    </row>
    <row r="563" spans="1:18" ht="28.5">
      <c r="A563" s="1"/>
      <c r="B563" s="1"/>
      <c r="C563" s="4" t="s">
        <v>2094</v>
      </c>
      <c r="D563" s="5"/>
      <c r="E563" s="5"/>
      <c r="F563" s="5"/>
      <c r="G563" s="6" t="s">
        <v>2094</v>
      </c>
      <c r="H563" s="5"/>
      <c r="I563" s="6" t="s">
        <v>2094</v>
      </c>
      <c r="J563" s="33" t="s">
        <v>2172</v>
      </c>
      <c r="K563" s="33" t="s">
        <v>2157</v>
      </c>
      <c r="L563" s="34">
        <v>11300</v>
      </c>
      <c r="M563" s="34">
        <v>1500</v>
      </c>
      <c r="N563" s="34">
        <v>2664</v>
      </c>
      <c r="O563" s="34">
        <v>2378</v>
      </c>
      <c r="P563" s="25">
        <f>+O563/L563*100</f>
        <v>21.044247787610619</v>
      </c>
      <c r="Q563" s="25">
        <f>-100+(O563/M563*100)</f>
        <v>58.533333333333331</v>
      </c>
      <c r="R563" s="30" t="s">
        <v>2871</v>
      </c>
    </row>
    <row r="564" spans="1:18" ht="28.5">
      <c r="A564" s="1"/>
      <c r="B564" s="1"/>
      <c r="C564" s="4" t="s">
        <v>2094</v>
      </c>
      <c r="D564" s="5"/>
      <c r="E564" s="5"/>
      <c r="F564" s="5"/>
      <c r="G564" s="6" t="s">
        <v>2094</v>
      </c>
      <c r="H564" s="5"/>
      <c r="I564" s="6" t="s">
        <v>2094</v>
      </c>
      <c r="J564" s="33" t="s">
        <v>2172</v>
      </c>
      <c r="K564" s="33" t="s">
        <v>2756</v>
      </c>
      <c r="L564" s="34">
        <v>250</v>
      </c>
      <c r="M564" s="34">
        <v>30</v>
      </c>
      <c r="N564" s="34">
        <v>254</v>
      </c>
      <c r="O564" s="34">
        <v>137</v>
      </c>
      <c r="P564" s="25">
        <f>+O564/L564*100</f>
        <v>54.800000000000004</v>
      </c>
      <c r="Q564" s="25">
        <f>-100+(O564/M564*100)</f>
        <v>356.66666666666663</v>
      </c>
      <c r="R564" s="30" t="s">
        <v>2871</v>
      </c>
    </row>
    <row r="565" spans="1:18" s="16" customFormat="1" ht="45">
      <c r="A565" s="13"/>
      <c r="B565" s="12" t="s">
        <v>1458</v>
      </c>
      <c r="C565" s="9" t="s">
        <v>2094</v>
      </c>
      <c r="D565" s="14">
        <f>SUM(D413:D564)</f>
        <v>8059591487</v>
      </c>
      <c r="E565" s="14">
        <f>SUM(E413:E564)</f>
        <v>10967929123</v>
      </c>
      <c r="F565" s="14">
        <f>+E565-D565</f>
        <v>2908337636</v>
      </c>
      <c r="G565" s="15" t="s">
        <v>2094</v>
      </c>
      <c r="H565" s="14">
        <f>SUM(H413:H564)</f>
        <v>47033330740</v>
      </c>
      <c r="I565" s="15" t="s">
        <v>2094</v>
      </c>
      <c r="J565" s="35" t="s">
        <v>2094</v>
      </c>
      <c r="K565" s="35" t="s">
        <v>2094</v>
      </c>
      <c r="L565" s="36"/>
      <c r="M565" s="36"/>
      <c r="N565" s="36"/>
      <c r="O565" s="36"/>
      <c r="P565" s="37" t="s">
        <v>2094</v>
      </c>
      <c r="Q565" s="37" t="s">
        <v>2094</v>
      </c>
      <c r="R565" s="38" t="s">
        <v>2094</v>
      </c>
    </row>
    <row r="566" spans="1:18">
      <c r="A566" s="1"/>
      <c r="B566" s="11" t="s">
        <v>1459</v>
      </c>
      <c r="C566" s="10" t="s">
        <v>2094</v>
      </c>
      <c r="D566" s="10"/>
      <c r="E566" s="10"/>
      <c r="F566" s="10"/>
      <c r="G566" s="10" t="s">
        <v>2094</v>
      </c>
      <c r="H566" s="10"/>
      <c r="I566" s="10" t="s">
        <v>2094</v>
      </c>
      <c r="J566" s="39" t="s">
        <v>2094</v>
      </c>
      <c r="K566" s="39" t="s">
        <v>2094</v>
      </c>
      <c r="L566" s="39"/>
      <c r="M566" s="39"/>
      <c r="N566" s="39"/>
      <c r="O566" s="39"/>
      <c r="P566" s="39" t="s">
        <v>2094</v>
      </c>
      <c r="Q566" s="39" t="s">
        <v>2094</v>
      </c>
      <c r="R566" s="39" t="s">
        <v>2094</v>
      </c>
    </row>
    <row r="567" spans="1:18" ht="30">
      <c r="A567" s="1"/>
      <c r="B567" s="12" t="s">
        <v>1460</v>
      </c>
      <c r="C567" s="4" t="s">
        <v>2094</v>
      </c>
      <c r="D567" s="5"/>
      <c r="E567" s="5"/>
      <c r="F567" s="5"/>
      <c r="G567" s="6" t="s">
        <v>2094</v>
      </c>
      <c r="H567" s="5"/>
      <c r="I567" s="6" t="s">
        <v>2094</v>
      </c>
      <c r="J567" s="33" t="s">
        <v>2094</v>
      </c>
      <c r="K567" s="33" t="s">
        <v>2094</v>
      </c>
      <c r="L567" s="34"/>
      <c r="M567" s="34"/>
      <c r="N567" s="34"/>
      <c r="O567" s="34"/>
      <c r="P567" s="24" t="s">
        <v>2094</v>
      </c>
      <c r="Q567" s="24" t="s">
        <v>2094</v>
      </c>
      <c r="R567" s="30" t="s">
        <v>2094</v>
      </c>
    </row>
    <row r="568" spans="1:18" ht="28.5">
      <c r="A568" s="1"/>
      <c r="B568" s="3" t="s">
        <v>1461</v>
      </c>
      <c r="C568" s="4" t="s">
        <v>2099</v>
      </c>
      <c r="D568" s="5">
        <v>4373759</v>
      </c>
      <c r="E568" s="5">
        <v>4293151</v>
      </c>
      <c r="F568" s="5">
        <v>-80608</v>
      </c>
      <c r="G568" s="7">
        <v>-1.8</v>
      </c>
      <c r="H568" s="5">
        <v>25687285</v>
      </c>
      <c r="I568" s="7">
        <v>16.7</v>
      </c>
      <c r="J568" s="33" t="s">
        <v>2094</v>
      </c>
      <c r="K568" s="33" t="s">
        <v>2094</v>
      </c>
      <c r="L568" s="34"/>
      <c r="M568" s="34"/>
      <c r="N568" s="34"/>
      <c r="O568" s="34"/>
      <c r="P568" s="24" t="s">
        <v>2094</v>
      </c>
      <c r="Q568" s="24" t="s">
        <v>2094</v>
      </c>
      <c r="R568" s="30" t="s">
        <v>2094</v>
      </c>
    </row>
    <row r="569" spans="1:18" ht="28.5">
      <c r="A569" s="1"/>
      <c r="B569" s="3" t="s">
        <v>1462</v>
      </c>
      <c r="C569" s="4" t="s">
        <v>2094</v>
      </c>
      <c r="D569" s="5"/>
      <c r="E569" s="5"/>
      <c r="F569" s="5"/>
      <c r="G569" s="6" t="s">
        <v>2094</v>
      </c>
      <c r="H569" s="5"/>
      <c r="I569" s="6" t="s">
        <v>2094</v>
      </c>
      <c r="J569" s="33" t="s">
        <v>1463</v>
      </c>
      <c r="K569" s="33" t="s">
        <v>2537</v>
      </c>
      <c r="L569" s="34" t="s">
        <v>217</v>
      </c>
      <c r="M569" s="34" t="s">
        <v>217</v>
      </c>
      <c r="N569" s="34">
        <v>0</v>
      </c>
      <c r="O569" s="34" t="s">
        <v>217</v>
      </c>
      <c r="P569" s="34" t="s">
        <v>217</v>
      </c>
      <c r="Q569" s="34" t="s">
        <v>217</v>
      </c>
      <c r="R569" s="30" t="s">
        <v>3098</v>
      </c>
    </row>
    <row r="570" spans="1:18" ht="28.5">
      <c r="A570" s="1"/>
      <c r="B570" s="1"/>
      <c r="C570" s="4" t="s">
        <v>2094</v>
      </c>
      <c r="D570" s="5"/>
      <c r="E570" s="5"/>
      <c r="F570" s="5"/>
      <c r="G570" s="6" t="s">
        <v>2094</v>
      </c>
      <c r="H570" s="5"/>
      <c r="I570" s="6" t="s">
        <v>2094</v>
      </c>
      <c r="J570" s="33" t="s">
        <v>1464</v>
      </c>
      <c r="K570" s="33" t="s">
        <v>2537</v>
      </c>
      <c r="L570" s="34" t="s">
        <v>217</v>
      </c>
      <c r="M570" s="34" t="s">
        <v>217</v>
      </c>
      <c r="N570" s="34">
        <v>0</v>
      </c>
      <c r="O570" s="34" t="s">
        <v>217</v>
      </c>
      <c r="P570" s="34" t="s">
        <v>217</v>
      </c>
      <c r="Q570" s="34" t="s">
        <v>217</v>
      </c>
      <c r="R570" s="30" t="s">
        <v>3098</v>
      </c>
    </row>
    <row r="571" spans="1:18">
      <c r="A571" s="1"/>
      <c r="B571" s="3" t="s">
        <v>1465</v>
      </c>
      <c r="C571" s="4" t="s">
        <v>1466</v>
      </c>
      <c r="D571" s="5">
        <v>10275228</v>
      </c>
      <c r="E571" s="5">
        <v>16901667</v>
      </c>
      <c r="F571" s="5">
        <v>6626439</v>
      </c>
      <c r="G571" s="7">
        <v>64.5</v>
      </c>
      <c r="H571" s="5">
        <v>203112649</v>
      </c>
      <c r="I571" s="7">
        <v>8.3000000000000007</v>
      </c>
      <c r="J571" s="33" t="s">
        <v>2094</v>
      </c>
      <c r="K571" s="33" t="s">
        <v>2094</v>
      </c>
      <c r="L571" s="34"/>
      <c r="M571" s="34"/>
      <c r="N571" s="34"/>
      <c r="O571" s="34" t="s">
        <v>217</v>
      </c>
      <c r="P571" s="34" t="s">
        <v>217</v>
      </c>
      <c r="Q571" s="34" t="s">
        <v>217</v>
      </c>
      <c r="R571" s="30" t="s">
        <v>3098</v>
      </c>
    </row>
    <row r="572" spans="1:18" ht="28.5">
      <c r="A572" s="1"/>
      <c r="B572" s="3" t="s">
        <v>1462</v>
      </c>
      <c r="C572" s="4" t="s">
        <v>2094</v>
      </c>
      <c r="D572" s="5"/>
      <c r="E572" s="5"/>
      <c r="F572" s="5"/>
      <c r="G572" s="6" t="s">
        <v>2094</v>
      </c>
      <c r="H572" s="5"/>
      <c r="I572" s="6" t="s">
        <v>2094</v>
      </c>
      <c r="J572" s="33" t="s">
        <v>1467</v>
      </c>
      <c r="K572" s="33" t="s">
        <v>1468</v>
      </c>
      <c r="L572" s="34">
        <v>180</v>
      </c>
      <c r="M572" s="34">
        <v>62</v>
      </c>
      <c r="N572" s="34">
        <v>24</v>
      </c>
      <c r="O572" s="34">
        <v>25</v>
      </c>
      <c r="P572" s="25">
        <f t="shared" ref="P572:P579" si="39">+O572/L572*100</f>
        <v>13.888888888888889</v>
      </c>
      <c r="Q572" s="25">
        <f t="shared" ref="Q572:Q580" si="40">-100+(O572/M572*100)</f>
        <v>-59.677419354838712</v>
      </c>
      <c r="R572" s="30" t="s">
        <v>3103</v>
      </c>
    </row>
    <row r="573" spans="1:18">
      <c r="A573" s="1"/>
      <c r="B573" s="1"/>
      <c r="C573" s="4" t="s">
        <v>2094</v>
      </c>
      <c r="D573" s="5"/>
      <c r="E573" s="5"/>
      <c r="F573" s="5"/>
      <c r="G573" s="6" t="s">
        <v>2094</v>
      </c>
      <c r="H573" s="5"/>
      <c r="I573" s="6" t="s">
        <v>2094</v>
      </c>
      <c r="J573" s="33" t="s">
        <v>1469</v>
      </c>
      <c r="K573" s="33" t="s">
        <v>1470</v>
      </c>
      <c r="L573" s="34">
        <f>2790*4</f>
        <v>11160</v>
      </c>
      <c r="M573" s="34">
        <v>2790</v>
      </c>
      <c r="N573" s="34">
        <v>2790</v>
      </c>
      <c r="O573" s="34">
        <v>2790</v>
      </c>
      <c r="P573" s="25">
        <f t="shared" si="39"/>
        <v>25</v>
      </c>
      <c r="Q573" s="25">
        <f t="shared" si="40"/>
        <v>0</v>
      </c>
      <c r="R573" s="30" t="s">
        <v>2094</v>
      </c>
    </row>
    <row r="574" spans="1:18">
      <c r="A574" s="1"/>
      <c r="B574" s="1"/>
      <c r="C574" s="4" t="s">
        <v>2094</v>
      </c>
      <c r="D574" s="5"/>
      <c r="E574" s="5"/>
      <c r="F574" s="5"/>
      <c r="G574" s="6" t="s">
        <v>2094</v>
      </c>
      <c r="H574" s="5"/>
      <c r="I574" s="6" t="s">
        <v>2094</v>
      </c>
      <c r="J574" s="33" t="s">
        <v>1471</v>
      </c>
      <c r="K574" s="33" t="s">
        <v>1472</v>
      </c>
      <c r="L574" s="34">
        <v>560</v>
      </c>
      <c r="M574" s="34">
        <v>140</v>
      </c>
      <c r="N574" s="34">
        <v>26</v>
      </c>
      <c r="O574" s="34">
        <v>27</v>
      </c>
      <c r="P574" s="25">
        <f t="shared" si="39"/>
        <v>4.8214285714285721</v>
      </c>
      <c r="Q574" s="25">
        <f t="shared" si="40"/>
        <v>-80.714285714285708</v>
      </c>
      <c r="R574" s="30" t="s">
        <v>3103</v>
      </c>
    </row>
    <row r="575" spans="1:18" ht="28.5">
      <c r="A575" s="1"/>
      <c r="B575" s="1"/>
      <c r="C575" s="4" t="s">
        <v>2094</v>
      </c>
      <c r="D575" s="5"/>
      <c r="E575" s="5"/>
      <c r="F575" s="5"/>
      <c r="G575" s="6" t="s">
        <v>2094</v>
      </c>
      <c r="H575" s="5"/>
      <c r="I575" s="6" t="s">
        <v>2094</v>
      </c>
      <c r="J575" s="33" t="s">
        <v>1473</v>
      </c>
      <c r="K575" s="33" t="s">
        <v>1474</v>
      </c>
      <c r="L575" s="34">
        <v>1408</v>
      </c>
      <c r="M575" s="34">
        <v>347</v>
      </c>
      <c r="N575" s="34">
        <v>458</v>
      </c>
      <c r="O575" s="34">
        <v>408</v>
      </c>
      <c r="P575" s="25">
        <f t="shared" si="39"/>
        <v>28.97727272727273</v>
      </c>
      <c r="Q575" s="25">
        <f t="shared" si="40"/>
        <v>17.57925072046109</v>
      </c>
      <c r="R575" s="30" t="s">
        <v>3104</v>
      </c>
    </row>
    <row r="576" spans="1:18" ht="28.5">
      <c r="A576" s="1"/>
      <c r="B576" s="1"/>
      <c r="C576" s="4" t="s">
        <v>2094</v>
      </c>
      <c r="D576" s="5"/>
      <c r="E576" s="5"/>
      <c r="F576" s="5"/>
      <c r="G576" s="6" t="s">
        <v>2094</v>
      </c>
      <c r="H576" s="5"/>
      <c r="I576" s="6" t="s">
        <v>2094</v>
      </c>
      <c r="J576" s="33" t="s">
        <v>1475</v>
      </c>
      <c r="K576" s="33" t="s">
        <v>1476</v>
      </c>
      <c r="L576" s="34">
        <v>35</v>
      </c>
      <c r="M576" s="34">
        <v>8</v>
      </c>
      <c r="N576" s="34">
        <v>8</v>
      </c>
      <c r="O576" s="34">
        <v>2</v>
      </c>
      <c r="P576" s="25">
        <f t="shared" si="39"/>
        <v>5.7142857142857144</v>
      </c>
      <c r="Q576" s="25">
        <f t="shared" si="40"/>
        <v>-75</v>
      </c>
      <c r="R576" s="30" t="s">
        <v>3237</v>
      </c>
    </row>
    <row r="577" spans="1:18" ht="28.5">
      <c r="A577" s="1"/>
      <c r="B577" s="1"/>
      <c r="C577" s="4" t="s">
        <v>2094</v>
      </c>
      <c r="D577" s="5"/>
      <c r="E577" s="5"/>
      <c r="F577" s="5"/>
      <c r="G577" s="6" t="s">
        <v>2094</v>
      </c>
      <c r="H577" s="5"/>
      <c r="I577" s="6" t="s">
        <v>2094</v>
      </c>
      <c r="J577" s="33" t="s">
        <v>1477</v>
      </c>
      <c r="K577" s="33" t="s">
        <v>1478</v>
      </c>
      <c r="L577" s="34">
        <v>156</v>
      </c>
      <c r="M577" s="34">
        <v>30</v>
      </c>
      <c r="N577" s="34">
        <v>8</v>
      </c>
      <c r="O577" s="34">
        <v>5</v>
      </c>
      <c r="P577" s="25">
        <f t="shared" si="39"/>
        <v>3.2051282051282048</v>
      </c>
      <c r="Q577" s="25">
        <f t="shared" si="40"/>
        <v>-83.333333333333343</v>
      </c>
      <c r="R577" s="30" t="s">
        <v>88</v>
      </c>
    </row>
    <row r="578" spans="1:18" ht="28.5">
      <c r="A578" s="1"/>
      <c r="B578" s="1"/>
      <c r="C578" s="4" t="s">
        <v>2094</v>
      </c>
      <c r="D578" s="5"/>
      <c r="E578" s="5"/>
      <c r="F578" s="5"/>
      <c r="G578" s="6" t="s">
        <v>2094</v>
      </c>
      <c r="H578" s="5"/>
      <c r="I578" s="6" t="s">
        <v>2094</v>
      </c>
      <c r="J578" s="33" t="s">
        <v>1479</v>
      </c>
      <c r="K578" s="33" t="s">
        <v>1480</v>
      </c>
      <c r="L578" s="34">
        <v>3232440</v>
      </c>
      <c r="M578" s="34">
        <v>797040</v>
      </c>
      <c r="N578" s="34">
        <v>797040</v>
      </c>
      <c r="O578" s="34">
        <v>797040</v>
      </c>
      <c r="P578" s="25">
        <f t="shared" si="39"/>
        <v>24.657534246575342</v>
      </c>
      <c r="Q578" s="25">
        <f t="shared" si="40"/>
        <v>0</v>
      </c>
      <c r="R578" s="30" t="s">
        <v>2094</v>
      </c>
    </row>
    <row r="579" spans="1:18">
      <c r="A579" s="1"/>
      <c r="B579" s="1"/>
      <c r="C579" s="4" t="s">
        <v>2094</v>
      </c>
      <c r="D579" s="5"/>
      <c r="E579" s="5"/>
      <c r="F579" s="5"/>
      <c r="G579" s="6" t="s">
        <v>2094</v>
      </c>
      <c r="H579" s="5"/>
      <c r="I579" s="6" t="s">
        <v>2094</v>
      </c>
      <c r="J579" s="33" t="s">
        <v>1481</v>
      </c>
      <c r="K579" s="33" t="s">
        <v>1474</v>
      </c>
      <c r="L579" s="34">
        <v>8000</v>
      </c>
      <c r="M579" s="34">
        <v>2000</v>
      </c>
      <c r="N579" s="34">
        <v>1951</v>
      </c>
      <c r="O579" s="34">
        <v>1951</v>
      </c>
      <c r="P579" s="25">
        <f t="shared" si="39"/>
        <v>24.387499999999999</v>
      </c>
      <c r="Q579" s="25">
        <f t="shared" si="40"/>
        <v>-2.4500000000000028</v>
      </c>
      <c r="R579" s="30" t="s">
        <v>3103</v>
      </c>
    </row>
    <row r="580" spans="1:18" ht="28.5">
      <c r="A580" s="1"/>
      <c r="B580" s="1"/>
      <c r="C580" s="4" t="s">
        <v>2094</v>
      </c>
      <c r="D580" s="5"/>
      <c r="E580" s="5"/>
      <c r="F580" s="5"/>
      <c r="G580" s="6" t="s">
        <v>2094</v>
      </c>
      <c r="H580" s="5"/>
      <c r="I580" s="6" t="s">
        <v>2094</v>
      </c>
      <c r="J580" s="33" t="s">
        <v>1482</v>
      </c>
      <c r="K580" s="33" t="s">
        <v>2479</v>
      </c>
      <c r="L580" s="34">
        <v>508</v>
      </c>
      <c r="M580" s="34">
        <v>508</v>
      </c>
      <c r="N580" s="34">
        <v>507</v>
      </c>
      <c r="O580" s="34">
        <v>507</v>
      </c>
      <c r="P580" s="24" t="s">
        <v>2130</v>
      </c>
      <c r="Q580" s="25">
        <f t="shared" si="40"/>
        <v>-0.19685039370078528</v>
      </c>
      <c r="R580" s="30" t="s">
        <v>3103</v>
      </c>
    </row>
    <row r="581" spans="1:18" ht="30">
      <c r="A581" s="1"/>
      <c r="B581" s="12" t="s">
        <v>1483</v>
      </c>
      <c r="C581" s="4" t="s">
        <v>2094</v>
      </c>
      <c r="D581" s="5"/>
      <c r="E581" s="5"/>
      <c r="F581" s="5"/>
      <c r="G581" s="6" t="s">
        <v>2094</v>
      </c>
      <c r="H581" s="5"/>
      <c r="I581" s="6" t="s">
        <v>2094</v>
      </c>
      <c r="J581" s="33" t="s">
        <v>2094</v>
      </c>
      <c r="K581" s="33" t="s">
        <v>2094</v>
      </c>
      <c r="L581" s="34"/>
      <c r="M581" s="34"/>
      <c r="N581" s="34"/>
      <c r="O581" s="34"/>
      <c r="P581" s="24" t="s">
        <v>2094</v>
      </c>
      <c r="Q581" s="24" t="s">
        <v>2094</v>
      </c>
      <c r="R581" s="30" t="s">
        <v>2094</v>
      </c>
    </row>
    <row r="582" spans="1:18">
      <c r="A582" s="1"/>
      <c r="B582" s="3" t="s">
        <v>1484</v>
      </c>
      <c r="C582" s="4" t="s">
        <v>1466</v>
      </c>
      <c r="D582" s="5">
        <v>10417881</v>
      </c>
      <c r="E582" s="5">
        <v>9646737</v>
      </c>
      <c r="F582" s="5">
        <v>-771144</v>
      </c>
      <c r="G582" s="7">
        <v>-7.4</v>
      </c>
      <c r="H582" s="5">
        <v>102135338</v>
      </c>
      <c r="I582" s="7">
        <v>9.4</v>
      </c>
      <c r="J582" s="33" t="s">
        <v>2094</v>
      </c>
      <c r="K582" s="33" t="s">
        <v>2094</v>
      </c>
      <c r="L582" s="34"/>
      <c r="M582" s="34"/>
      <c r="N582" s="34"/>
      <c r="O582" s="34"/>
      <c r="P582" s="24" t="s">
        <v>2094</v>
      </c>
      <c r="Q582" s="24" t="s">
        <v>2094</v>
      </c>
      <c r="R582" s="30" t="s">
        <v>2094</v>
      </c>
    </row>
    <row r="583" spans="1:18" ht="85.5">
      <c r="A583" s="1"/>
      <c r="B583" s="3" t="s">
        <v>1485</v>
      </c>
      <c r="C583" s="4" t="s">
        <v>2094</v>
      </c>
      <c r="D583" s="5"/>
      <c r="E583" s="5"/>
      <c r="F583" s="5"/>
      <c r="G583" s="6" t="s">
        <v>2094</v>
      </c>
      <c r="H583" s="5"/>
      <c r="I583" s="6" t="s">
        <v>2094</v>
      </c>
      <c r="J583" s="33" t="s">
        <v>1486</v>
      </c>
      <c r="K583" s="33" t="s">
        <v>2553</v>
      </c>
      <c r="L583" s="34">
        <v>18</v>
      </c>
      <c r="M583" s="34">
        <v>18</v>
      </c>
      <c r="N583" s="34">
        <v>14</v>
      </c>
      <c r="O583" s="34">
        <v>15</v>
      </c>
      <c r="P583" s="24" t="s">
        <v>2130</v>
      </c>
      <c r="Q583" s="25">
        <f>-100+(O583/M583*100)</f>
        <v>-16.666666666666657</v>
      </c>
      <c r="R583" s="30" t="s">
        <v>3238</v>
      </c>
    </row>
    <row r="584" spans="1:18">
      <c r="A584" s="1"/>
      <c r="B584" s="3" t="s">
        <v>1487</v>
      </c>
      <c r="C584" s="4" t="s">
        <v>1466</v>
      </c>
      <c r="D584" s="5">
        <v>28803670</v>
      </c>
      <c r="E584" s="5">
        <v>41528141</v>
      </c>
      <c r="F584" s="5">
        <v>12724471</v>
      </c>
      <c r="G584" s="7">
        <v>44.2</v>
      </c>
      <c r="H584" s="5">
        <v>353508811</v>
      </c>
      <c r="I584" s="7">
        <v>11.7</v>
      </c>
      <c r="J584" s="33" t="s">
        <v>2094</v>
      </c>
      <c r="K584" s="33" t="s">
        <v>2094</v>
      </c>
      <c r="L584" s="34"/>
      <c r="M584" s="34"/>
      <c r="N584" s="34"/>
      <c r="O584" s="34"/>
      <c r="P584" s="24" t="s">
        <v>2094</v>
      </c>
      <c r="Q584" s="24" t="s">
        <v>2094</v>
      </c>
      <c r="R584" s="30" t="s">
        <v>2094</v>
      </c>
    </row>
    <row r="585" spans="1:18" ht="28.5">
      <c r="A585" s="1"/>
      <c r="B585" s="3" t="s">
        <v>1488</v>
      </c>
      <c r="C585" s="4" t="s">
        <v>2094</v>
      </c>
      <c r="D585" s="5"/>
      <c r="E585" s="5"/>
      <c r="F585" s="5"/>
      <c r="G585" s="6" t="s">
        <v>2094</v>
      </c>
      <c r="H585" s="5"/>
      <c r="I585" s="6" t="s">
        <v>2094</v>
      </c>
      <c r="J585" s="33" t="s">
        <v>1489</v>
      </c>
      <c r="K585" s="33" t="s">
        <v>1490</v>
      </c>
      <c r="L585" s="34">
        <v>1637</v>
      </c>
      <c r="M585" s="34">
        <v>1637</v>
      </c>
      <c r="N585" s="34">
        <v>1637</v>
      </c>
      <c r="O585" s="34">
        <v>1637</v>
      </c>
      <c r="P585" s="24" t="s">
        <v>2130</v>
      </c>
      <c r="Q585" s="25">
        <f>-100+(O585/M585*100)</f>
        <v>0</v>
      </c>
      <c r="R585" s="30" t="s">
        <v>2094</v>
      </c>
    </row>
    <row r="586" spans="1:18" ht="28.5">
      <c r="A586" s="1"/>
      <c r="B586" s="3" t="s">
        <v>1491</v>
      </c>
      <c r="C586" s="4" t="s">
        <v>2125</v>
      </c>
      <c r="D586" s="5">
        <v>1094889</v>
      </c>
      <c r="E586" s="5">
        <v>1732019</v>
      </c>
      <c r="F586" s="5">
        <v>637130</v>
      </c>
      <c r="G586" s="7">
        <v>58.2</v>
      </c>
      <c r="H586" s="5">
        <v>16483922</v>
      </c>
      <c r="I586" s="7">
        <v>10.5</v>
      </c>
      <c r="J586" s="33" t="s">
        <v>2094</v>
      </c>
      <c r="K586" s="33" t="s">
        <v>2094</v>
      </c>
      <c r="L586" s="34"/>
      <c r="M586" s="34"/>
      <c r="N586" s="34"/>
      <c r="O586" s="34"/>
      <c r="P586" s="24" t="s">
        <v>2094</v>
      </c>
      <c r="Q586" s="24" t="s">
        <v>2094</v>
      </c>
      <c r="R586" s="30" t="s">
        <v>2094</v>
      </c>
    </row>
    <row r="587" spans="1:18" ht="28.5">
      <c r="A587" s="1"/>
      <c r="B587" s="3" t="s">
        <v>1492</v>
      </c>
      <c r="C587" s="4" t="s">
        <v>2094</v>
      </c>
      <c r="D587" s="5"/>
      <c r="E587" s="5"/>
      <c r="F587" s="5"/>
      <c r="G587" s="6" t="s">
        <v>2094</v>
      </c>
      <c r="H587" s="5"/>
      <c r="I587" s="6" t="s">
        <v>2094</v>
      </c>
      <c r="J587" s="33" t="s">
        <v>1493</v>
      </c>
      <c r="K587" s="33" t="s">
        <v>1494</v>
      </c>
      <c r="L587" s="34">
        <v>150</v>
      </c>
      <c r="M587" s="34">
        <v>0</v>
      </c>
      <c r="N587" s="34">
        <v>0</v>
      </c>
      <c r="O587" s="34">
        <v>0</v>
      </c>
      <c r="P587" s="24" t="s">
        <v>2103</v>
      </c>
      <c r="Q587" s="25">
        <v>0</v>
      </c>
      <c r="R587" s="30" t="s">
        <v>2094</v>
      </c>
    </row>
    <row r="588" spans="1:18" ht="28.5">
      <c r="A588" s="1"/>
      <c r="B588" s="1"/>
      <c r="C588" s="4" t="s">
        <v>2094</v>
      </c>
      <c r="D588" s="5"/>
      <c r="E588" s="5"/>
      <c r="F588" s="5"/>
      <c r="G588" s="6" t="s">
        <v>2094</v>
      </c>
      <c r="H588" s="5"/>
      <c r="I588" s="6" t="s">
        <v>2094</v>
      </c>
      <c r="J588" s="33" t="s">
        <v>1495</v>
      </c>
      <c r="K588" s="33" t="s">
        <v>1496</v>
      </c>
      <c r="L588" s="34">
        <v>20000</v>
      </c>
      <c r="M588" s="34">
        <v>0</v>
      </c>
      <c r="N588" s="34">
        <v>0</v>
      </c>
      <c r="O588" s="34">
        <v>0</v>
      </c>
      <c r="P588" s="24" t="s">
        <v>2103</v>
      </c>
      <c r="Q588" s="25">
        <v>0</v>
      </c>
      <c r="R588" s="30" t="s">
        <v>2094</v>
      </c>
    </row>
    <row r="589" spans="1:18" ht="28.5">
      <c r="A589" s="1"/>
      <c r="B589" s="1"/>
      <c r="C589" s="4" t="s">
        <v>2094</v>
      </c>
      <c r="D589" s="5"/>
      <c r="E589" s="5"/>
      <c r="F589" s="5"/>
      <c r="G589" s="6" t="s">
        <v>2094</v>
      </c>
      <c r="H589" s="5"/>
      <c r="I589" s="6" t="s">
        <v>2094</v>
      </c>
      <c r="J589" s="33" t="s">
        <v>1497</v>
      </c>
      <c r="K589" s="33" t="s">
        <v>1494</v>
      </c>
      <c r="L589" s="34">
        <v>4000</v>
      </c>
      <c r="M589" s="34">
        <v>0</v>
      </c>
      <c r="N589" s="34">
        <v>500</v>
      </c>
      <c r="O589" s="34">
        <v>0</v>
      </c>
      <c r="P589" s="24" t="s">
        <v>2103</v>
      </c>
      <c r="Q589" s="25">
        <v>0</v>
      </c>
      <c r="R589" s="30" t="s">
        <v>2094</v>
      </c>
    </row>
    <row r="590" spans="1:18" ht="28.5">
      <c r="A590" s="1"/>
      <c r="B590" s="1"/>
      <c r="C590" s="4" t="s">
        <v>2094</v>
      </c>
      <c r="D590" s="5"/>
      <c r="E590" s="5"/>
      <c r="F590" s="5"/>
      <c r="G590" s="6" t="s">
        <v>2094</v>
      </c>
      <c r="H590" s="5"/>
      <c r="I590" s="6" t="s">
        <v>2094</v>
      </c>
      <c r="J590" s="33" t="s">
        <v>1498</v>
      </c>
      <c r="K590" s="33" t="s">
        <v>1499</v>
      </c>
      <c r="L590" s="34">
        <v>4000</v>
      </c>
      <c r="M590" s="34">
        <v>1000</v>
      </c>
      <c r="N590" s="34">
        <v>1600</v>
      </c>
      <c r="O590" s="34">
        <v>600</v>
      </c>
      <c r="P590" s="25">
        <f>+O590/L590*100</f>
        <v>15</v>
      </c>
      <c r="Q590" s="25">
        <f>-100+(O590/M590*100)</f>
        <v>-40</v>
      </c>
      <c r="R590" s="30" t="s">
        <v>2872</v>
      </c>
    </row>
    <row r="591" spans="1:18" ht="28.5">
      <c r="A591" s="1"/>
      <c r="B591" s="3" t="s">
        <v>1500</v>
      </c>
      <c r="C591" s="4" t="s">
        <v>2125</v>
      </c>
      <c r="D591" s="5">
        <v>2035</v>
      </c>
      <c r="E591" s="5">
        <v>0</v>
      </c>
      <c r="F591" s="5">
        <v>-2035</v>
      </c>
      <c r="G591" s="6" t="s">
        <v>2103</v>
      </c>
      <c r="H591" s="5">
        <v>51700</v>
      </c>
      <c r="I591" s="6" t="s">
        <v>2103</v>
      </c>
      <c r="J591" s="33" t="s">
        <v>2094</v>
      </c>
      <c r="K591" s="33" t="s">
        <v>2094</v>
      </c>
      <c r="L591" s="34"/>
      <c r="M591" s="34"/>
      <c r="N591" s="34"/>
      <c r="O591" s="34"/>
      <c r="P591" s="24" t="s">
        <v>2094</v>
      </c>
      <c r="Q591" s="24" t="s">
        <v>2094</v>
      </c>
      <c r="R591" s="30" t="s">
        <v>2094</v>
      </c>
    </row>
    <row r="592" spans="1:18" ht="28.5">
      <c r="A592" s="1"/>
      <c r="B592" s="3" t="s">
        <v>1492</v>
      </c>
      <c r="C592" s="4" t="s">
        <v>2094</v>
      </c>
      <c r="D592" s="5"/>
      <c r="E592" s="5"/>
      <c r="F592" s="5"/>
      <c r="G592" s="6" t="s">
        <v>2094</v>
      </c>
      <c r="H592" s="5"/>
      <c r="I592" s="6" t="s">
        <v>2094</v>
      </c>
      <c r="J592" s="33" t="s">
        <v>1501</v>
      </c>
      <c r="K592" s="33" t="s">
        <v>1502</v>
      </c>
      <c r="L592" s="34">
        <v>3000000</v>
      </c>
      <c r="M592" s="34">
        <v>500000</v>
      </c>
      <c r="N592" s="34">
        <v>50000</v>
      </c>
      <c r="O592" s="34">
        <v>100000</v>
      </c>
      <c r="P592" s="25">
        <f>+O592/L592*100</f>
        <v>3.3333333333333335</v>
      </c>
      <c r="Q592" s="25">
        <f>-100+(O592/M592*100)</f>
        <v>-80</v>
      </c>
      <c r="R592" s="30" t="s">
        <v>2873</v>
      </c>
    </row>
    <row r="593" spans="1:18">
      <c r="A593" s="1"/>
      <c r="B593" s="3" t="s">
        <v>1503</v>
      </c>
      <c r="C593" s="4" t="s">
        <v>2099</v>
      </c>
      <c r="D593" s="5">
        <v>3609326</v>
      </c>
      <c r="E593" s="5">
        <v>5171165</v>
      </c>
      <c r="F593" s="5">
        <v>1561839</v>
      </c>
      <c r="G593" s="7">
        <v>43.3</v>
      </c>
      <c r="H593" s="5">
        <v>52310640</v>
      </c>
      <c r="I593" s="7">
        <v>9.9</v>
      </c>
      <c r="J593" s="33" t="s">
        <v>2094</v>
      </c>
      <c r="K593" s="33" t="s">
        <v>2094</v>
      </c>
      <c r="L593" s="34"/>
      <c r="M593" s="34"/>
      <c r="N593" s="34"/>
      <c r="O593" s="34"/>
      <c r="P593" s="24" t="s">
        <v>2094</v>
      </c>
      <c r="Q593" s="24" t="s">
        <v>2094</v>
      </c>
      <c r="R593" s="30" t="s">
        <v>2094</v>
      </c>
    </row>
    <row r="594" spans="1:18" ht="28.5">
      <c r="A594" s="1"/>
      <c r="B594" s="3" t="s">
        <v>1488</v>
      </c>
      <c r="C594" s="4" t="s">
        <v>2094</v>
      </c>
      <c r="D594" s="5"/>
      <c r="E594" s="5"/>
      <c r="F594" s="5"/>
      <c r="G594" s="6" t="s">
        <v>2094</v>
      </c>
      <c r="H594" s="5"/>
      <c r="I594" s="6" t="s">
        <v>2094</v>
      </c>
      <c r="J594" s="33" t="s">
        <v>1504</v>
      </c>
      <c r="K594" s="33" t="s">
        <v>2633</v>
      </c>
      <c r="L594" s="34">
        <v>340</v>
      </c>
      <c r="M594" s="34">
        <v>0</v>
      </c>
      <c r="N594" s="34">
        <v>0</v>
      </c>
      <c r="O594" s="34">
        <v>0</v>
      </c>
      <c r="P594" s="24" t="s">
        <v>2103</v>
      </c>
      <c r="Q594" s="25">
        <v>0</v>
      </c>
      <c r="R594" s="30" t="s">
        <v>2094</v>
      </c>
    </row>
    <row r="595" spans="1:18" ht="42.75">
      <c r="A595" s="1"/>
      <c r="B595" s="1"/>
      <c r="C595" s="4" t="s">
        <v>2094</v>
      </c>
      <c r="D595" s="5"/>
      <c r="E595" s="5"/>
      <c r="F595" s="5"/>
      <c r="G595" s="6" t="s">
        <v>2094</v>
      </c>
      <c r="H595" s="5"/>
      <c r="I595" s="6" t="s">
        <v>2094</v>
      </c>
      <c r="J595" s="33" t="s">
        <v>1505</v>
      </c>
      <c r="K595" s="33" t="s">
        <v>2157</v>
      </c>
      <c r="L595" s="34">
        <v>391</v>
      </c>
      <c r="M595" s="34">
        <v>81</v>
      </c>
      <c r="N595" s="34">
        <v>90</v>
      </c>
      <c r="O595" s="34">
        <v>84</v>
      </c>
      <c r="P595" s="25">
        <f>+O595/L595*100</f>
        <v>21.483375959079286</v>
      </c>
      <c r="Q595" s="25">
        <f>-100+(O595/M595*100)</f>
        <v>3.7037037037036953</v>
      </c>
      <c r="R595" s="30" t="s">
        <v>2874</v>
      </c>
    </row>
    <row r="596" spans="1:18" ht="42.75">
      <c r="A596" s="1"/>
      <c r="B596" s="1"/>
      <c r="C596" s="4" t="s">
        <v>2094</v>
      </c>
      <c r="D596" s="5"/>
      <c r="E596" s="5"/>
      <c r="F596" s="5"/>
      <c r="G596" s="6" t="s">
        <v>2094</v>
      </c>
      <c r="H596" s="5"/>
      <c r="I596" s="6" t="s">
        <v>2094</v>
      </c>
      <c r="J596" s="33" t="s">
        <v>1506</v>
      </c>
      <c r="K596" s="33" t="s">
        <v>2157</v>
      </c>
      <c r="L596" s="34">
        <v>490</v>
      </c>
      <c r="M596" s="34">
        <v>0</v>
      </c>
      <c r="N596" s="34">
        <v>0</v>
      </c>
      <c r="O596" s="34">
        <v>0</v>
      </c>
      <c r="P596" s="24" t="s">
        <v>2103</v>
      </c>
      <c r="Q596" s="25">
        <v>0</v>
      </c>
      <c r="R596" s="30" t="s">
        <v>2094</v>
      </c>
    </row>
    <row r="597" spans="1:18">
      <c r="A597" s="1"/>
      <c r="B597" s="3" t="s">
        <v>1507</v>
      </c>
      <c r="C597" s="4" t="s">
        <v>2585</v>
      </c>
      <c r="D597" s="5">
        <v>148068107</v>
      </c>
      <c r="E597" s="5">
        <v>52038753</v>
      </c>
      <c r="F597" s="5">
        <v>-96029354</v>
      </c>
      <c r="G597" s="7">
        <v>-64.900000000000006</v>
      </c>
      <c r="H597" s="5">
        <v>173510877</v>
      </c>
      <c r="I597" s="7">
        <v>30</v>
      </c>
      <c r="J597" s="33" t="s">
        <v>2094</v>
      </c>
      <c r="K597" s="33" t="s">
        <v>2094</v>
      </c>
      <c r="L597" s="34"/>
      <c r="M597" s="34"/>
      <c r="N597" s="34"/>
      <c r="O597" s="34"/>
      <c r="P597" s="24" t="s">
        <v>2094</v>
      </c>
      <c r="Q597" s="24" t="s">
        <v>2094</v>
      </c>
      <c r="R597" s="30" t="s">
        <v>2094</v>
      </c>
    </row>
    <row r="598" spans="1:18" ht="28.5">
      <c r="A598" s="1"/>
      <c r="B598" s="3" t="s">
        <v>1508</v>
      </c>
      <c r="C598" s="4" t="s">
        <v>2094</v>
      </c>
      <c r="D598" s="5"/>
      <c r="E598" s="5"/>
      <c r="F598" s="5"/>
      <c r="G598" s="6" t="s">
        <v>2094</v>
      </c>
      <c r="H598" s="5"/>
      <c r="I598" s="6" t="s">
        <v>2094</v>
      </c>
      <c r="J598" s="33" t="s">
        <v>1509</v>
      </c>
      <c r="K598" s="33" t="s">
        <v>1510</v>
      </c>
      <c r="L598" s="34">
        <v>280</v>
      </c>
      <c r="M598" s="34">
        <v>373</v>
      </c>
      <c r="N598" s="34">
        <v>400</v>
      </c>
      <c r="O598" s="34">
        <v>373</v>
      </c>
      <c r="P598" s="24" t="s">
        <v>2130</v>
      </c>
      <c r="Q598" s="25">
        <f>-100+(O598/M598*100)</f>
        <v>0</v>
      </c>
      <c r="R598" s="30" t="s">
        <v>2094</v>
      </c>
    </row>
    <row r="599" spans="1:18">
      <c r="A599" s="1"/>
      <c r="B599" s="1"/>
      <c r="C599" s="4" t="s">
        <v>2094</v>
      </c>
      <c r="D599" s="5"/>
      <c r="E599" s="5"/>
      <c r="F599" s="5"/>
      <c r="G599" s="6" t="s">
        <v>2094</v>
      </c>
      <c r="H599" s="5"/>
      <c r="I599" s="6" t="s">
        <v>2094</v>
      </c>
      <c r="J599" s="33" t="s">
        <v>1511</v>
      </c>
      <c r="K599" s="33" t="s">
        <v>1421</v>
      </c>
      <c r="L599" s="34">
        <v>340</v>
      </c>
      <c r="M599" s="34">
        <v>310</v>
      </c>
      <c r="N599" s="34">
        <v>250</v>
      </c>
      <c r="O599" s="34">
        <v>310</v>
      </c>
      <c r="P599" s="25">
        <f>+O599/L599*100</f>
        <v>91.17647058823529</v>
      </c>
      <c r="Q599" s="25">
        <f>-100+(O599/M599*100)</f>
        <v>0</v>
      </c>
      <c r="R599" s="30" t="s">
        <v>2094</v>
      </c>
    </row>
    <row r="600" spans="1:18" ht="28.5">
      <c r="A600" s="1"/>
      <c r="B600" s="1"/>
      <c r="C600" s="4" t="s">
        <v>2094</v>
      </c>
      <c r="D600" s="5"/>
      <c r="E600" s="5"/>
      <c r="F600" s="5"/>
      <c r="G600" s="6" t="s">
        <v>2094</v>
      </c>
      <c r="H600" s="5"/>
      <c r="I600" s="6" t="s">
        <v>2094</v>
      </c>
      <c r="J600" s="33" t="s">
        <v>1512</v>
      </c>
      <c r="K600" s="33" t="s">
        <v>2363</v>
      </c>
      <c r="L600" s="34">
        <v>1760</v>
      </c>
      <c r="M600" s="34">
        <v>896</v>
      </c>
      <c r="N600" s="34">
        <v>696</v>
      </c>
      <c r="O600" s="34">
        <v>896</v>
      </c>
      <c r="P600" s="25">
        <f>+O600/L600*100</f>
        <v>50.909090909090907</v>
      </c>
      <c r="Q600" s="25">
        <f>-100+(O600/M600*100)</f>
        <v>0</v>
      </c>
      <c r="R600" s="30" t="s">
        <v>2094</v>
      </c>
    </row>
    <row r="601" spans="1:18" ht="42.75">
      <c r="A601" s="1"/>
      <c r="B601" s="1"/>
      <c r="C601" s="4" t="s">
        <v>2094</v>
      </c>
      <c r="D601" s="5"/>
      <c r="E601" s="5"/>
      <c r="F601" s="5"/>
      <c r="G601" s="6" t="s">
        <v>2094</v>
      </c>
      <c r="H601" s="5"/>
      <c r="I601" s="6" t="s">
        <v>2094</v>
      </c>
      <c r="J601" s="33" t="s">
        <v>1513</v>
      </c>
      <c r="K601" s="33" t="s">
        <v>1514</v>
      </c>
      <c r="L601" s="34">
        <v>80</v>
      </c>
      <c r="M601" s="34">
        <v>0</v>
      </c>
      <c r="N601" s="34">
        <v>0</v>
      </c>
      <c r="O601" s="34">
        <v>0</v>
      </c>
      <c r="P601" s="24" t="s">
        <v>2103</v>
      </c>
      <c r="Q601" s="25">
        <v>0</v>
      </c>
      <c r="R601" s="30" t="s">
        <v>2094</v>
      </c>
    </row>
    <row r="602" spans="1:18" ht="42.75">
      <c r="A602" s="1"/>
      <c r="B602" s="3" t="s">
        <v>1515</v>
      </c>
      <c r="C602" s="4" t="s">
        <v>1466</v>
      </c>
      <c r="D602" s="5">
        <v>186617</v>
      </c>
      <c r="E602" s="5">
        <v>1221749</v>
      </c>
      <c r="F602" s="5">
        <v>1035132</v>
      </c>
      <c r="G602" s="7">
        <v>554.70000000000005</v>
      </c>
      <c r="H602" s="5">
        <v>17940799</v>
      </c>
      <c r="I602" s="7">
        <v>6.8</v>
      </c>
      <c r="J602" s="33" t="s">
        <v>2094</v>
      </c>
      <c r="K602" s="33" t="s">
        <v>2094</v>
      </c>
      <c r="L602" s="34"/>
      <c r="M602" s="34"/>
      <c r="N602" s="34"/>
      <c r="O602" s="34"/>
      <c r="P602" s="24" t="s">
        <v>2094</v>
      </c>
      <c r="Q602" s="24" t="s">
        <v>2094</v>
      </c>
      <c r="R602" s="30" t="s">
        <v>2094</v>
      </c>
    </row>
    <row r="603" spans="1:18" ht="28.5">
      <c r="A603" s="1"/>
      <c r="B603" s="3" t="s">
        <v>1508</v>
      </c>
      <c r="C603" s="4" t="s">
        <v>2094</v>
      </c>
      <c r="D603" s="5"/>
      <c r="E603" s="5"/>
      <c r="F603" s="5"/>
      <c r="G603" s="6" t="s">
        <v>2094</v>
      </c>
      <c r="H603" s="5"/>
      <c r="I603" s="6" t="s">
        <v>2094</v>
      </c>
      <c r="J603" s="33" t="s">
        <v>1516</v>
      </c>
      <c r="K603" s="33" t="s">
        <v>1517</v>
      </c>
      <c r="L603" s="34">
        <v>1</v>
      </c>
      <c r="M603" s="34">
        <v>1</v>
      </c>
      <c r="N603" s="34">
        <v>1</v>
      </c>
      <c r="O603" s="34">
        <v>1</v>
      </c>
      <c r="P603" s="24" t="s">
        <v>2130</v>
      </c>
      <c r="Q603" s="25">
        <f>-100+(O603/M603*100)</f>
        <v>0</v>
      </c>
      <c r="R603" s="30" t="s">
        <v>2094</v>
      </c>
    </row>
    <row r="604" spans="1:18" ht="28.5">
      <c r="A604" s="1"/>
      <c r="B604" s="1"/>
      <c r="C604" s="4" t="s">
        <v>2094</v>
      </c>
      <c r="D604" s="5"/>
      <c r="E604" s="5"/>
      <c r="F604" s="5"/>
      <c r="G604" s="6" t="s">
        <v>2094</v>
      </c>
      <c r="H604" s="5"/>
      <c r="I604" s="6" t="s">
        <v>2094</v>
      </c>
      <c r="J604" s="33" t="s">
        <v>1518</v>
      </c>
      <c r="K604" s="33" t="s">
        <v>1519</v>
      </c>
      <c r="L604" s="34">
        <v>3</v>
      </c>
      <c r="M604" s="34">
        <v>1</v>
      </c>
      <c r="N604" s="34">
        <v>0</v>
      </c>
      <c r="O604" s="34">
        <v>0</v>
      </c>
      <c r="P604" s="25">
        <f>+O604/L604*100</f>
        <v>0</v>
      </c>
      <c r="Q604" s="25">
        <f>-100+(O604/M604*100)</f>
        <v>-100</v>
      </c>
      <c r="R604" s="30" t="s">
        <v>3105</v>
      </c>
    </row>
    <row r="605" spans="1:18" ht="28.5">
      <c r="A605" s="1"/>
      <c r="B605" s="1"/>
      <c r="C605" s="4" t="s">
        <v>2094</v>
      </c>
      <c r="D605" s="5"/>
      <c r="E605" s="5"/>
      <c r="F605" s="5"/>
      <c r="G605" s="6" t="s">
        <v>2094</v>
      </c>
      <c r="H605" s="5"/>
      <c r="I605" s="6" t="s">
        <v>2094</v>
      </c>
      <c r="J605" s="33" t="s">
        <v>1520</v>
      </c>
      <c r="K605" s="33" t="s">
        <v>1519</v>
      </c>
      <c r="L605" s="34">
        <v>7</v>
      </c>
      <c r="M605" s="34">
        <v>1</v>
      </c>
      <c r="N605" s="34">
        <v>1</v>
      </c>
      <c r="O605" s="34">
        <v>1</v>
      </c>
      <c r="P605" s="25">
        <f>+O605/L605*100</f>
        <v>14.285714285714285</v>
      </c>
      <c r="Q605" s="25">
        <f>-100+(O605/M605*100)</f>
        <v>0</v>
      </c>
      <c r="R605" s="30" t="s">
        <v>2094</v>
      </c>
    </row>
    <row r="606" spans="1:18" ht="45">
      <c r="A606" s="1"/>
      <c r="B606" s="12" t="s">
        <v>1521</v>
      </c>
      <c r="C606" s="4" t="s">
        <v>2094</v>
      </c>
      <c r="D606" s="5"/>
      <c r="E606" s="5"/>
      <c r="F606" s="5"/>
      <c r="G606" s="6" t="s">
        <v>2094</v>
      </c>
      <c r="H606" s="5"/>
      <c r="I606" s="6" t="s">
        <v>2094</v>
      </c>
      <c r="J606" s="33" t="s">
        <v>2094</v>
      </c>
      <c r="K606" s="33" t="s">
        <v>2094</v>
      </c>
      <c r="L606" s="34"/>
      <c r="M606" s="34"/>
      <c r="N606" s="34"/>
      <c r="O606" s="34"/>
      <c r="P606" s="24" t="s">
        <v>2094</v>
      </c>
      <c r="Q606" s="24" t="s">
        <v>2094</v>
      </c>
      <c r="R606" s="30" t="s">
        <v>2094</v>
      </c>
    </row>
    <row r="607" spans="1:18" ht="28.5">
      <c r="A607" s="1"/>
      <c r="B607" s="3" t="s">
        <v>1522</v>
      </c>
      <c r="C607" s="4" t="s">
        <v>2585</v>
      </c>
      <c r="D607" s="5">
        <v>26195517</v>
      </c>
      <c r="E607" s="5">
        <v>34195131</v>
      </c>
      <c r="F607" s="5">
        <v>7999614</v>
      </c>
      <c r="G607" s="7">
        <v>30.5</v>
      </c>
      <c r="H607" s="5">
        <v>214339357</v>
      </c>
      <c r="I607" s="7">
        <v>16</v>
      </c>
      <c r="J607" s="33" t="s">
        <v>2094</v>
      </c>
      <c r="K607" s="33" t="s">
        <v>2094</v>
      </c>
      <c r="L607" s="34"/>
      <c r="M607" s="34"/>
      <c r="N607" s="34"/>
      <c r="O607" s="34"/>
      <c r="P607" s="24" t="s">
        <v>2094</v>
      </c>
      <c r="Q607" s="24" t="s">
        <v>2094</v>
      </c>
      <c r="R607" s="30" t="s">
        <v>2094</v>
      </c>
    </row>
    <row r="608" spans="1:18" ht="28.5">
      <c r="A608" s="1"/>
      <c r="B608" s="3" t="s">
        <v>1523</v>
      </c>
      <c r="C608" s="4" t="s">
        <v>2094</v>
      </c>
      <c r="D608" s="5"/>
      <c r="E608" s="5"/>
      <c r="F608" s="5"/>
      <c r="G608" s="6" t="s">
        <v>2094</v>
      </c>
      <c r="H608" s="5"/>
      <c r="I608" s="6" t="s">
        <v>2094</v>
      </c>
      <c r="J608" s="33" t="s">
        <v>2135</v>
      </c>
      <c r="K608" s="33" t="s">
        <v>2136</v>
      </c>
      <c r="L608" s="34">
        <v>30</v>
      </c>
      <c r="M608" s="34">
        <v>0</v>
      </c>
      <c r="N608" s="34">
        <v>0</v>
      </c>
      <c r="O608" s="34">
        <v>0</v>
      </c>
      <c r="P608" s="24" t="s">
        <v>2103</v>
      </c>
      <c r="Q608" s="25">
        <v>0</v>
      </c>
      <c r="R608" s="30" t="s">
        <v>2094</v>
      </c>
    </row>
    <row r="609" spans="1:18" ht="30">
      <c r="A609" s="1"/>
      <c r="B609" s="12" t="s">
        <v>1524</v>
      </c>
      <c r="C609" s="4" t="s">
        <v>2094</v>
      </c>
      <c r="D609" s="5"/>
      <c r="E609" s="5"/>
      <c r="F609" s="5"/>
      <c r="G609" s="6" t="s">
        <v>2094</v>
      </c>
      <c r="H609" s="5"/>
      <c r="I609" s="6" t="s">
        <v>2094</v>
      </c>
      <c r="J609" s="33" t="s">
        <v>2094</v>
      </c>
      <c r="K609" s="33" t="s">
        <v>2094</v>
      </c>
      <c r="L609" s="34"/>
      <c r="M609" s="34"/>
      <c r="N609" s="34"/>
      <c r="O609" s="34"/>
      <c r="P609" s="24" t="s">
        <v>2094</v>
      </c>
      <c r="Q609" s="24" t="s">
        <v>2094</v>
      </c>
      <c r="R609" s="30" t="s">
        <v>2094</v>
      </c>
    </row>
    <row r="610" spans="1:18">
      <c r="A610" s="1"/>
      <c r="B610" s="3" t="s">
        <v>1525</v>
      </c>
      <c r="C610" s="4" t="s">
        <v>2209</v>
      </c>
      <c r="D610" s="5">
        <v>105399498</v>
      </c>
      <c r="E610" s="5">
        <v>153298384</v>
      </c>
      <c r="F610" s="5">
        <v>47898886</v>
      </c>
      <c r="G610" s="7">
        <v>45.4</v>
      </c>
      <c r="H610" s="5">
        <v>568589017</v>
      </c>
      <c r="I610" s="7">
        <v>27</v>
      </c>
      <c r="J610" s="33" t="s">
        <v>2094</v>
      </c>
      <c r="K610" s="33" t="s">
        <v>2094</v>
      </c>
      <c r="L610" s="34"/>
      <c r="M610" s="34"/>
      <c r="N610" s="34"/>
      <c r="O610" s="34"/>
      <c r="P610" s="24" t="s">
        <v>2094</v>
      </c>
      <c r="Q610" s="24" t="s">
        <v>2094</v>
      </c>
      <c r="R610" s="30" t="s">
        <v>2094</v>
      </c>
    </row>
    <row r="611" spans="1:18">
      <c r="A611" s="1"/>
      <c r="B611" s="1"/>
      <c r="C611" s="4" t="s">
        <v>1466</v>
      </c>
      <c r="D611" s="5">
        <v>1362408976</v>
      </c>
      <c r="E611" s="5">
        <v>1992231574</v>
      </c>
      <c r="F611" s="5">
        <v>629822598</v>
      </c>
      <c r="G611" s="7">
        <v>46.2</v>
      </c>
      <c r="H611" s="5">
        <v>9757621213</v>
      </c>
      <c r="I611" s="7">
        <v>20.399999999999999</v>
      </c>
      <c r="J611" s="33" t="s">
        <v>2094</v>
      </c>
      <c r="K611" s="33" t="s">
        <v>2094</v>
      </c>
      <c r="L611" s="34"/>
      <c r="M611" s="34"/>
      <c r="N611" s="34"/>
      <c r="O611" s="34"/>
      <c r="P611" s="24" t="s">
        <v>2094</v>
      </c>
      <c r="Q611" s="24" t="s">
        <v>2094</v>
      </c>
      <c r="R611" s="30" t="s">
        <v>2094</v>
      </c>
    </row>
    <row r="612" spans="1:18" ht="28.5">
      <c r="A612" s="1"/>
      <c r="B612" s="1"/>
      <c r="C612" s="4" t="s">
        <v>2094</v>
      </c>
      <c r="D612" s="5"/>
      <c r="E612" s="5"/>
      <c r="F612" s="5"/>
      <c r="G612" s="6" t="s">
        <v>2094</v>
      </c>
      <c r="H612" s="5"/>
      <c r="I612" s="6" t="s">
        <v>2094</v>
      </c>
      <c r="J612" s="33" t="s">
        <v>1528</v>
      </c>
      <c r="K612" s="33" t="s">
        <v>1527</v>
      </c>
      <c r="L612" s="34">
        <v>5</v>
      </c>
      <c r="M612" s="34">
        <v>1</v>
      </c>
      <c r="N612" s="34">
        <v>0</v>
      </c>
      <c r="O612" s="34">
        <v>1</v>
      </c>
      <c r="P612" s="25">
        <f>+O612/L612*100</f>
        <v>20</v>
      </c>
      <c r="Q612" s="25">
        <f>-100+(O612/M612*100)</f>
        <v>0</v>
      </c>
      <c r="R612" s="30" t="s">
        <v>2094</v>
      </c>
    </row>
    <row r="613" spans="1:18" ht="28.5">
      <c r="A613" s="1"/>
      <c r="B613" s="1"/>
      <c r="C613" s="4" t="s">
        <v>2094</v>
      </c>
      <c r="D613" s="5"/>
      <c r="E613" s="5"/>
      <c r="F613" s="5"/>
      <c r="G613" s="6" t="s">
        <v>2094</v>
      </c>
      <c r="H613" s="5"/>
      <c r="I613" s="6" t="s">
        <v>2094</v>
      </c>
      <c r="J613" s="33" t="s">
        <v>1529</v>
      </c>
      <c r="K613" s="33" t="s">
        <v>1530</v>
      </c>
      <c r="L613" s="34">
        <v>18</v>
      </c>
      <c r="M613" s="34">
        <v>0</v>
      </c>
      <c r="N613" s="34">
        <v>0</v>
      </c>
      <c r="O613" s="34">
        <v>0</v>
      </c>
      <c r="P613" s="24" t="s">
        <v>2103</v>
      </c>
      <c r="Q613" s="25">
        <v>0</v>
      </c>
      <c r="R613" s="30" t="s">
        <v>2094</v>
      </c>
    </row>
    <row r="614" spans="1:18" ht="28.5">
      <c r="A614" s="1"/>
      <c r="B614" s="1"/>
      <c r="C614" s="4" t="s">
        <v>2094</v>
      </c>
      <c r="D614" s="5"/>
      <c r="E614" s="5"/>
      <c r="F614" s="5"/>
      <c r="G614" s="6" t="s">
        <v>2094</v>
      </c>
      <c r="H614" s="5"/>
      <c r="I614" s="6" t="s">
        <v>2094</v>
      </c>
      <c r="J614" s="33" t="s">
        <v>1531</v>
      </c>
      <c r="K614" s="33" t="s">
        <v>1530</v>
      </c>
      <c r="L614" s="34">
        <v>40</v>
      </c>
      <c r="M614" s="34">
        <v>0</v>
      </c>
      <c r="N614" s="34">
        <v>0</v>
      </c>
      <c r="O614" s="34">
        <v>0</v>
      </c>
      <c r="P614" s="24" t="s">
        <v>2103</v>
      </c>
      <c r="Q614" s="25">
        <v>0</v>
      </c>
      <c r="R614" s="30" t="s">
        <v>2094</v>
      </c>
    </row>
    <row r="615" spans="1:18" ht="28.5">
      <c r="A615" s="1"/>
      <c r="B615" s="1"/>
      <c r="C615" s="4" t="s">
        <v>2094</v>
      </c>
      <c r="D615" s="5"/>
      <c r="E615" s="5"/>
      <c r="F615" s="5"/>
      <c r="G615" s="6" t="s">
        <v>2094</v>
      </c>
      <c r="H615" s="5"/>
      <c r="I615" s="6" t="s">
        <v>2094</v>
      </c>
      <c r="J615" s="33" t="s">
        <v>1532</v>
      </c>
      <c r="K615" s="33" t="s">
        <v>1533</v>
      </c>
      <c r="L615" s="34">
        <v>4</v>
      </c>
      <c r="M615" s="34">
        <v>0</v>
      </c>
      <c r="N615" s="34">
        <v>0</v>
      </c>
      <c r="O615" s="34">
        <v>0</v>
      </c>
      <c r="P615" s="24" t="s">
        <v>2103</v>
      </c>
      <c r="Q615" s="25">
        <v>0</v>
      </c>
      <c r="R615" s="30" t="s">
        <v>2094</v>
      </c>
    </row>
    <row r="616" spans="1:18" ht="28.5">
      <c r="A616" s="1"/>
      <c r="B616" s="1"/>
      <c r="C616" s="4" t="s">
        <v>2094</v>
      </c>
      <c r="D616" s="5"/>
      <c r="E616" s="5"/>
      <c r="F616" s="5"/>
      <c r="G616" s="6" t="s">
        <v>2094</v>
      </c>
      <c r="H616" s="5"/>
      <c r="I616" s="6" t="s">
        <v>2094</v>
      </c>
      <c r="J616" s="33" t="s">
        <v>1534</v>
      </c>
      <c r="K616" s="33" t="s">
        <v>1533</v>
      </c>
      <c r="L616" s="34">
        <v>16</v>
      </c>
      <c r="M616" s="34">
        <v>2</v>
      </c>
      <c r="N616" s="34">
        <v>4</v>
      </c>
      <c r="O616" s="34">
        <v>2</v>
      </c>
      <c r="P616" s="25">
        <f>+O616/L616*100</f>
        <v>12.5</v>
      </c>
      <c r="Q616" s="25">
        <f>-100+(O616/M616*100)</f>
        <v>0</v>
      </c>
      <c r="R616" s="30" t="s">
        <v>2094</v>
      </c>
    </row>
    <row r="617" spans="1:18" ht="28.5">
      <c r="A617" s="1"/>
      <c r="B617" s="1"/>
      <c r="C617" s="4" t="s">
        <v>2094</v>
      </c>
      <c r="D617" s="5"/>
      <c r="E617" s="5"/>
      <c r="F617" s="5"/>
      <c r="G617" s="6" t="s">
        <v>2094</v>
      </c>
      <c r="H617" s="5"/>
      <c r="I617" s="6" t="s">
        <v>2094</v>
      </c>
      <c r="J617" s="33" t="s">
        <v>1535</v>
      </c>
      <c r="K617" s="33" t="s">
        <v>1527</v>
      </c>
      <c r="L617" s="34">
        <v>7</v>
      </c>
      <c r="M617" s="34">
        <v>0</v>
      </c>
      <c r="N617" s="34">
        <v>0</v>
      </c>
      <c r="O617" s="34">
        <v>0</v>
      </c>
      <c r="P617" s="24" t="s">
        <v>2103</v>
      </c>
      <c r="Q617" s="25">
        <v>0</v>
      </c>
      <c r="R617" s="30" t="s">
        <v>2094</v>
      </c>
    </row>
    <row r="618" spans="1:18" ht="28.5">
      <c r="A618" s="1"/>
      <c r="B618" s="1"/>
      <c r="C618" s="4" t="s">
        <v>2094</v>
      </c>
      <c r="D618" s="5"/>
      <c r="E618" s="5"/>
      <c r="F618" s="5"/>
      <c r="G618" s="6" t="s">
        <v>2094</v>
      </c>
      <c r="H618" s="5"/>
      <c r="I618" s="6" t="s">
        <v>2094</v>
      </c>
      <c r="J618" s="33" t="s">
        <v>1536</v>
      </c>
      <c r="K618" s="33" t="s">
        <v>1527</v>
      </c>
      <c r="L618" s="34">
        <v>2</v>
      </c>
      <c r="M618" s="34">
        <v>0</v>
      </c>
      <c r="N618" s="34">
        <v>0</v>
      </c>
      <c r="O618" s="34">
        <v>0</v>
      </c>
      <c r="P618" s="24" t="s">
        <v>2103</v>
      </c>
      <c r="Q618" s="25">
        <v>0</v>
      </c>
      <c r="R618" s="30" t="s">
        <v>2094</v>
      </c>
    </row>
    <row r="619" spans="1:18">
      <c r="A619" s="1"/>
      <c r="B619" s="3" t="s">
        <v>1537</v>
      </c>
      <c r="C619" s="4" t="s">
        <v>2099</v>
      </c>
      <c r="D619" s="5">
        <v>348346049</v>
      </c>
      <c r="E619" s="5">
        <v>403136396</v>
      </c>
      <c r="F619" s="5">
        <v>54790347</v>
      </c>
      <c r="G619" s="7">
        <v>15.7</v>
      </c>
      <c r="H619" s="5">
        <v>2531865954</v>
      </c>
      <c r="I619" s="7">
        <v>15.9</v>
      </c>
      <c r="J619" s="33" t="s">
        <v>2094</v>
      </c>
      <c r="K619" s="33" t="s">
        <v>2094</v>
      </c>
      <c r="L619" s="34"/>
      <c r="M619" s="34"/>
      <c r="N619" s="34"/>
      <c r="O619" s="34"/>
      <c r="P619" s="24" t="s">
        <v>2094</v>
      </c>
      <c r="Q619" s="24" t="s">
        <v>2094</v>
      </c>
      <c r="R619" s="30" t="s">
        <v>2094</v>
      </c>
    </row>
    <row r="620" spans="1:18">
      <c r="A620" s="1"/>
      <c r="B620" s="1"/>
      <c r="C620" s="4" t="s">
        <v>2094</v>
      </c>
      <c r="D620" s="5"/>
      <c r="E620" s="5"/>
      <c r="F620" s="5"/>
      <c r="G620" s="6" t="s">
        <v>2094</v>
      </c>
      <c r="H620" s="5"/>
      <c r="I620" s="6" t="s">
        <v>2094</v>
      </c>
      <c r="J620" s="33" t="s">
        <v>2631</v>
      </c>
      <c r="K620" s="33" t="s">
        <v>2537</v>
      </c>
      <c r="L620" s="34">
        <v>747</v>
      </c>
      <c r="M620" s="34">
        <v>0</v>
      </c>
      <c r="N620" s="34">
        <v>0</v>
      </c>
      <c r="O620" s="34">
        <v>0</v>
      </c>
      <c r="P620" s="24" t="s">
        <v>2103</v>
      </c>
      <c r="Q620" s="25">
        <v>0</v>
      </c>
      <c r="R620" s="30" t="s">
        <v>2094</v>
      </c>
    </row>
    <row r="621" spans="1:18" ht="28.5">
      <c r="A621" s="1"/>
      <c r="B621" s="1"/>
      <c r="C621" s="4" t="s">
        <v>2094</v>
      </c>
      <c r="D621" s="5"/>
      <c r="E621" s="5"/>
      <c r="F621" s="5"/>
      <c r="G621" s="6" t="s">
        <v>2094</v>
      </c>
      <c r="H621" s="5"/>
      <c r="I621" s="6" t="s">
        <v>2094</v>
      </c>
      <c r="J621" s="33" t="s">
        <v>1539</v>
      </c>
      <c r="K621" s="33" t="s">
        <v>1540</v>
      </c>
      <c r="L621" s="34">
        <v>2500</v>
      </c>
      <c r="M621" s="34">
        <v>170</v>
      </c>
      <c r="N621" s="34">
        <v>218</v>
      </c>
      <c r="O621" s="34">
        <v>171</v>
      </c>
      <c r="P621" s="25">
        <f t="shared" ref="P621:P630" si="41">+O621/L621*100</f>
        <v>6.84</v>
      </c>
      <c r="Q621" s="25">
        <f t="shared" ref="Q621:Q630" si="42">-100+(O621/M621*100)</f>
        <v>0.58823529411765207</v>
      </c>
      <c r="R621" s="30" t="s">
        <v>78</v>
      </c>
    </row>
    <row r="622" spans="1:18">
      <c r="A622" s="1"/>
      <c r="B622" s="1"/>
      <c r="C622" s="4" t="s">
        <v>2094</v>
      </c>
      <c r="D622" s="5"/>
      <c r="E622" s="5"/>
      <c r="F622" s="5"/>
      <c r="G622" s="6" t="s">
        <v>2094</v>
      </c>
      <c r="H622" s="5"/>
      <c r="I622" s="6" t="s">
        <v>2094</v>
      </c>
      <c r="J622" s="33" t="s">
        <v>2630</v>
      </c>
      <c r="K622" s="33" t="s">
        <v>2537</v>
      </c>
      <c r="L622" s="34">
        <v>270</v>
      </c>
      <c r="M622" s="34">
        <v>0</v>
      </c>
      <c r="N622" s="34">
        <v>0</v>
      </c>
      <c r="O622" s="34">
        <v>0</v>
      </c>
      <c r="P622" s="24" t="s">
        <v>2103</v>
      </c>
      <c r="Q622" s="25">
        <v>0</v>
      </c>
      <c r="R622" s="30" t="s">
        <v>2094</v>
      </c>
    </row>
    <row r="623" spans="1:18">
      <c r="A623" s="1"/>
      <c r="B623" s="1"/>
      <c r="C623" s="4" t="s">
        <v>2094</v>
      </c>
      <c r="D623" s="5"/>
      <c r="E623" s="5"/>
      <c r="F623" s="5"/>
      <c r="G623" s="6" t="s">
        <v>2094</v>
      </c>
      <c r="H623" s="5"/>
      <c r="I623" s="6" t="s">
        <v>2094</v>
      </c>
      <c r="J623" s="33" t="s">
        <v>2632</v>
      </c>
      <c r="K623" s="33" t="s">
        <v>2633</v>
      </c>
      <c r="L623" s="34">
        <v>2700</v>
      </c>
      <c r="M623" s="34">
        <v>160</v>
      </c>
      <c r="N623" s="34">
        <v>98</v>
      </c>
      <c r="O623" s="34">
        <v>220</v>
      </c>
      <c r="P623" s="25">
        <f t="shared" si="41"/>
        <v>8.1481481481481488</v>
      </c>
      <c r="Q623" s="25">
        <f t="shared" si="42"/>
        <v>37.5</v>
      </c>
      <c r="R623" s="30" t="s">
        <v>79</v>
      </c>
    </row>
    <row r="624" spans="1:18" ht="28.5">
      <c r="A624" s="1"/>
      <c r="B624" s="1"/>
      <c r="C624" s="4" t="s">
        <v>2094</v>
      </c>
      <c r="D624" s="5"/>
      <c r="E624" s="5"/>
      <c r="F624" s="5"/>
      <c r="G624" s="6" t="s">
        <v>2094</v>
      </c>
      <c r="H624" s="5"/>
      <c r="I624" s="6" t="s">
        <v>2094</v>
      </c>
      <c r="J624" s="33" t="s">
        <v>1538</v>
      </c>
      <c r="K624" s="33" t="s">
        <v>2537</v>
      </c>
      <c r="L624" s="34">
        <v>285</v>
      </c>
      <c r="M624" s="34">
        <v>0</v>
      </c>
      <c r="N624" s="34">
        <v>0</v>
      </c>
      <c r="O624" s="34">
        <v>0</v>
      </c>
      <c r="P624" s="24" t="s">
        <v>2103</v>
      </c>
      <c r="Q624" s="25">
        <v>0</v>
      </c>
      <c r="R624" s="30" t="s">
        <v>2094</v>
      </c>
    </row>
    <row r="625" spans="1:18">
      <c r="A625" s="1"/>
      <c r="B625" s="1"/>
      <c r="C625" s="4" t="s">
        <v>2094</v>
      </c>
      <c r="D625" s="5"/>
      <c r="E625" s="5"/>
      <c r="F625" s="5"/>
      <c r="G625" s="6" t="s">
        <v>2094</v>
      </c>
      <c r="H625" s="5"/>
      <c r="I625" s="6" t="s">
        <v>2094</v>
      </c>
      <c r="J625" s="33" t="s">
        <v>1541</v>
      </c>
      <c r="K625" s="33" t="s">
        <v>2365</v>
      </c>
      <c r="L625" s="34">
        <v>20</v>
      </c>
      <c r="M625" s="34">
        <v>0</v>
      </c>
      <c r="N625" s="34">
        <v>10</v>
      </c>
      <c r="O625" s="34">
        <v>0</v>
      </c>
      <c r="P625" s="24" t="s">
        <v>2103</v>
      </c>
      <c r="Q625" s="25">
        <v>0</v>
      </c>
      <c r="R625" s="30" t="s">
        <v>2094</v>
      </c>
    </row>
    <row r="626" spans="1:18" ht="42.75">
      <c r="A626" s="1"/>
      <c r="B626" s="1"/>
      <c r="C626" s="4" t="s">
        <v>2094</v>
      </c>
      <c r="D626" s="5"/>
      <c r="E626" s="5"/>
      <c r="F626" s="5"/>
      <c r="G626" s="6" t="s">
        <v>2094</v>
      </c>
      <c r="H626" s="5"/>
      <c r="I626" s="6" t="s">
        <v>2094</v>
      </c>
      <c r="J626" s="33" t="s">
        <v>1542</v>
      </c>
      <c r="K626" s="33" t="s">
        <v>2537</v>
      </c>
      <c r="L626" s="34">
        <v>517</v>
      </c>
      <c r="M626" s="34">
        <v>0</v>
      </c>
      <c r="N626" s="34">
        <v>0</v>
      </c>
      <c r="O626" s="34">
        <v>0</v>
      </c>
      <c r="P626" s="24" t="s">
        <v>2103</v>
      </c>
      <c r="Q626" s="25">
        <v>0</v>
      </c>
      <c r="R626" s="30" t="s">
        <v>2094</v>
      </c>
    </row>
    <row r="627" spans="1:18" ht="28.5">
      <c r="A627" s="1"/>
      <c r="B627" s="1"/>
      <c r="C627" s="4" t="s">
        <v>2094</v>
      </c>
      <c r="D627" s="5"/>
      <c r="E627" s="5"/>
      <c r="F627" s="5"/>
      <c r="G627" s="6" t="s">
        <v>2094</v>
      </c>
      <c r="H627" s="5"/>
      <c r="I627" s="6" t="s">
        <v>2094</v>
      </c>
      <c r="J627" s="33" t="s">
        <v>1543</v>
      </c>
      <c r="K627" s="33" t="s">
        <v>2537</v>
      </c>
      <c r="L627" s="34">
        <v>125</v>
      </c>
      <c r="M627" s="34">
        <v>0</v>
      </c>
      <c r="N627" s="34">
        <v>0</v>
      </c>
      <c r="O627" s="34">
        <v>0</v>
      </c>
      <c r="P627" s="24" t="s">
        <v>2103</v>
      </c>
      <c r="Q627" s="25">
        <v>0</v>
      </c>
      <c r="R627" s="30" t="s">
        <v>2094</v>
      </c>
    </row>
    <row r="628" spans="1:18" ht="28.5">
      <c r="A628" s="1"/>
      <c r="B628" s="1"/>
      <c r="C628" s="4" t="s">
        <v>2094</v>
      </c>
      <c r="D628" s="5"/>
      <c r="E628" s="5"/>
      <c r="F628" s="5"/>
      <c r="G628" s="6" t="s">
        <v>2094</v>
      </c>
      <c r="H628" s="5"/>
      <c r="I628" s="6" t="s">
        <v>2094</v>
      </c>
      <c r="J628" s="33" t="s">
        <v>1544</v>
      </c>
      <c r="K628" s="33" t="s">
        <v>1545</v>
      </c>
      <c r="L628" s="34">
        <v>116</v>
      </c>
      <c r="M628" s="34">
        <v>1</v>
      </c>
      <c r="N628" s="34">
        <v>3</v>
      </c>
      <c r="O628" s="34">
        <v>1</v>
      </c>
      <c r="P628" s="25">
        <f t="shared" si="41"/>
        <v>0.86206896551724133</v>
      </c>
      <c r="Q628" s="25">
        <f t="shared" si="42"/>
        <v>0</v>
      </c>
      <c r="R628" s="30" t="s">
        <v>2094</v>
      </c>
    </row>
    <row r="629" spans="1:18" ht="28.5">
      <c r="A629" s="1"/>
      <c r="B629" s="1"/>
      <c r="C629" s="4" t="s">
        <v>2094</v>
      </c>
      <c r="D629" s="5"/>
      <c r="E629" s="5"/>
      <c r="F629" s="5"/>
      <c r="G629" s="6" t="s">
        <v>2094</v>
      </c>
      <c r="H629" s="5"/>
      <c r="I629" s="6" t="s">
        <v>2094</v>
      </c>
      <c r="J629" s="33" t="s">
        <v>1546</v>
      </c>
      <c r="K629" s="33" t="s">
        <v>2633</v>
      </c>
      <c r="L629" s="34">
        <v>46</v>
      </c>
      <c r="M629" s="34">
        <v>2</v>
      </c>
      <c r="N629" s="34">
        <v>2</v>
      </c>
      <c r="O629" s="34">
        <v>2</v>
      </c>
      <c r="P629" s="25">
        <f t="shared" si="41"/>
        <v>4.3478260869565215</v>
      </c>
      <c r="Q629" s="25">
        <f t="shared" si="42"/>
        <v>0</v>
      </c>
      <c r="R629" s="30" t="s">
        <v>2094</v>
      </c>
    </row>
    <row r="630" spans="1:18" ht="28.5">
      <c r="A630" s="1"/>
      <c r="B630" s="1"/>
      <c r="C630" s="4" t="s">
        <v>2094</v>
      </c>
      <c r="D630" s="5"/>
      <c r="E630" s="5"/>
      <c r="F630" s="5"/>
      <c r="G630" s="6" t="s">
        <v>2094</v>
      </c>
      <c r="H630" s="5"/>
      <c r="I630" s="6" t="s">
        <v>2094</v>
      </c>
      <c r="J630" s="33" t="s">
        <v>1547</v>
      </c>
      <c r="K630" s="33" t="s">
        <v>1540</v>
      </c>
      <c r="L630" s="34">
        <v>21</v>
      </c>
      <c r="M630" s="34">
        <v>1</v>
      </c>
      <c r="N630" s="34">
        <v>1</v>
      </c>
      <c r="O630" s="34">
        <v>1</v>
      </c>
      <c r="P630" s="25">
        <f t="shared" si="41"/>
        <v>4.7619047619047619</v>
      </c>
      <c r="Q630" s="25">
        <f t="shared" si="42"/>
        <v>0</v>
      </c>
      <c r="R630" s="30" t="s">
        <v>2094</v>
      </c>
    </row>
    <row r="631" spans="1:18">
      <c r="A631" s="1"/>
      <c r="B631" s="3" t="s">
        <v>1548</v>
      </c>
      <c r="C631" s="4" t="s">
        <v>2125</v>
      </c>
      <c r="D631" s="5">
        <v>219639701</v>
      </c>
      <c r="E631" s="5">
        <v>297206791</v>
      </c>
      <c r="F631" s="5">
        <v>77567090</v>
      </c>
      <c r="G631" s="7">
        <v>35.299999999999997</v>
      </c>
      <c r="H631" s="5">
        <v>1694601501</v>
      </c>
      <c r="I631" s="7">
        <v>17.5</v>
      </c>
      <c r="J631" s="33" t="s">
        <v>2094</v>
      </c>
      <c r="K631" s="33" t="s">
        <v>2094</v>
      </c>
      <c r="L631" s="34"/>
      <c r="M631" s="34"/>
      <c r="N631" s="34"/>
      <c r="O631" s="34"/>
      <c r="P631" s="24" t="s">
        <v>2094</v>
      </c>
      <c r="Q631" s="24" t="s">
        <v>2094</v>
      </c>
      <c r="R631" s="30" t="s">
        <v>2094</v>
      </c>
    </row>
    <row r="632" spans="1:18" ht="28.5">
      <c r="A632" s="1"/>
      <c r="B632" s="3" t="s">
        <v>1549</v>
      </c>
      <c r="C632" s="4" t="s">
        <v>2094</v>
      </c>
      <c r="D632" s="5"/>
      <c r="E632" s="5"/>
      <c r="F632" s="5"/>
      <c r="G632" s="6" t="s">
        <v>2094</v>
      </c>
      <c r="H632" s="5"/>
      <c r="I632" s="6" t="s">
        <v>2094</v>
      </c>
      <c r="J632" s="33" t="s">
        <v>2691</v>
      </c>
      <c r="K632" s="33" t="s">
        <v>2692</v>
      </c>
      <c r="L632" s="34">
        <v>3500</v>
      </c>
      <c r="M632" s="34">
        <v>875</v>
      </c>
      <c r="N632" s="34">
        <v>896</v>
      </c>
      <c r="O632" s="34">
        <v>980</v>
      </c>
      <c r="P632" s="25">
        <f>+O632/L632*100</f>
        <v>28.000000000000004</v>
      </c>
      <c r="Q632" s="25">
        <f>-100+(O632/M632*100)</f>
        <v>12.000000000000014</v>
      </c>
      <c r="R632" s="30" t="s">
        <v>3239</v>
      </c>
    </row>
    <row r="633" spans="1:18" ht="28.5">
      <c r="A633" s="1"/>
      <c r="B633" s="1"/>
      <c r="C633" s="4" t="s">
        <v>2094</v>
      </c>
      <c r="D633" s="5"/>
      <c r="E633" s="5"/>
      <c r="F633" s="5"/>
      <c r="G633" s="6" t="s">
        <v>2094</v>
      </c>
      <c r="H633" s="5"/>
      <c r="I633" s="6" t="s">
        <v>2094</v>
      </c>
      <c r="J633" s="33" t="s">
        <v>1385</v>
      </c>
      <c r="K633" s="33" t="s">
        <v>2128</v>
      </c>
      <c r="L633" s="34">
        <v>105000</v>
      </c>
      <c r="M633" s="34">
        <v>26250</v>
      </c>
      <c r="N633" s="34">
        <v>24951</v>
      </c>
      <c r="O633" s="34">
        <v>22932</v>
      </c>
      <c r="P633" s="25">
        <f>+O633/L633*100</f>
        <v>21.84</v>
      </c>
      <c r="Q633" s="25">
        <f>-100+(O633/M633*100)</f>
        <v>-12.64</v>
      </c>
      <c r="R633" s="30" t="s">
        <v>80</v>
      </c>
    </row>
    <row r="634" spans="1:18" ht="28.5">
      <c r="A634" s="1"/>
      <c r="B634" s="1"/>
      <c r="C634" s="4" t="s">
        <v>2094</v>
      </c>
      <c r="D634" s="5"/>
      <c r="E634" s="5"/>
      <c r="F634" s="5"/>
      <c r="G634" s="6" t="s">
        <v>2094</v>
      </c>
      <c r="H634" s="5"/>
      <c r="I634" s="6" t="s">
        <v>2094</v>
      </c>
      <c r="J634" s="33" t="s">
        <v>1550</v>
      </c>
      <c r="K634" s="33" t="s">
        <v>1551</v>
      </c>
      <c r="L634" s="34">
        <v>22000</v>
      </c>
      <c r="M634" s="34">
        <v>12000</v>
      </c>
      <c r="N634" s="34">
        <v>2825</v>
      </c>
      <c r="O634" s="34">
        <v>1910</v>
      </c>
      <c r="P634" s="25">
        <f>+O634/L634*100</f>
        <v>8.6818181818181817</v>
      </c>
      <c r="Q634" s="25">
        <f>-100+(O634/M634*100)</f>
        <v>-84.083333333333329</v>
      </c>
      <c r="R634" s="30" t="s">
        <v>81</v>
      </c>
    </row>
    <row r="635" spans="1:18" ht="28.5">
      <c r="A635" s="1"/>
      <c r="B635" s="1"/>
      <c r="C635" s="4" t="s">
        <v>2094</v>
      </c>
      <c r="D635" s="5"/>
      <c r="E635" s="5"/>
      <c r="F635" s="5"/>
      <c r="G635" s="6" t="s">
        <v>2094</v>
      </c>
      <c r="H635" s="5"/>
      <c r="I635" s="6" t="s">
        <v>2094</v>
      </c>
      <c r="J635" s="33" t="s">
        <v>1552</v>
      </c>
      <c r="K635" s="33" t="s">
        <v>1551</v>
      </c>
      <c r="L635" s="34">
        <v>3000</v>
      </c>
      <c r="M635" s="34">
        <v>500</v>
      </c>
      <c r="N635" s="34">
        <v>946</v>
      </c>
      <c r="O635" s="34">
        <v>946</v>
      </c>
      <c r="P635" s="25">
        <f>+O635/L635*100</f>
        <v>31.533333333333335</v>
      </c>
      <c r="Q635" s="25">
        <f>-100+(O635/M635*100)</f>
        <v>89.199999999999989</v>
      </c>
      <c r="R635" s="30" t="s">
        <v>82</v>
      </c>
    </row>
    <row r="636" spans="1:18" ht="42.75">
      <c r="A636" s="1"/>
      <c r="B636" s="1"/>
      <c r="C636" s="4" t="s">
        <v>2094</v>
      </c>
      <c r="D636" s="5"/>
      <c r="E636" s="5"/>
      <c r="F636" s="5"/>
      <c r="G636" s="6" t="s">
        <v>2094</v>
      </c>
      <c r="H636" s="5"/>
      <c r="I636" s="6" t="s">
        <v>2094</v>
      </c>
      <c r="J636" s="33" t="s">
        <v>1553</v>
      </c>
      <c r="K636" s="33" t="s">
        <v>1551</v>
      </c>
      <c r="L636" s="34">
        <v>10000</v>
      </c>
      <c r="M636" s="34">
        <v>3000</v>
      </c>
      <c r="N636" s="34" t="s">
        <v>216</v>
      </c>
      <c r="O636" s="34">
        <v>1748</v>
      </c>
      <c r="P636" s="25">
        <f>+O636/L636*100</f>
        <v>17.48</v>
      </c>
      <c r="Q636" s="25">
        <f>-100+(O636/M636*100)</f>
        <v>-41.733333333333334</v>
      </c>
      <c r="R636" s="30" t="s">
        <v>83</v>
      </c>
    </row>
    <row r="637" spans="1:18" ht="28.5">
      <c r="A637" s="1"/>
      <c r="B637" s="1"/>
      <c r="C637" s="4" t="s">
        <v>2094</v>
      </c>
      <c r="D637" s="5"/>
      <c r="E637" s="5"/>
      <c r="F637" s="5"/>
      <c r="G637" s="6" t="s">
        <v>2094</v>
      </c>
      <c r="H637" s="5"/>
      <c r="I637" s="6" t="s">
        <v>2094</v>
      </c>
      <c r="J637" s="33" t="s">
        <v>1554</v>
      </c>
      <c r="K637" s="33" t="s">
        <v>2157</v>
      </c>
      <c r="L637" s="34">
        <v>50</v>
      </c>
      <c r="M637" s="34">
        <v>0</v>
      </c>
      <c r="N637" s="34">
        <v>25</v>
      </c>
      <c r="O637" s="34">
        <v>0</v>
      </c>
      <c r="P637" s="24" t="s">
        <v>2103</v>
      </c>
      <c r="Q637" s="25">
        <v>0</v>
      </c>
      <c r="R637" s="30" t="s">
        <v>2094</v>
      </c>
    </row>
    <row r="638" spans="1:18">
      <c r="A638" s="1"/>
      <c r="B638" s="3" t="s">
        <v>1555</v>
      </c>
      <c r="C638" s="4" t="s">
        <v>1466</v>
      </c>
      <c r="D638" s="5">
        <v>29413613</v>
      </c>
      <c r="E638" s="5">
        <v>28938672</v>
      </c>
      <c r="F638" s="5">
        <v>-474941</v>
      </c>
      <c r="G638" s="7">
        <v>-1.6</v>
      </c>
      <c r="H638" s="5">
        <v>156900240</v>
      </c>
      <c r="I638" s="7">
        <v>18.399999999999999</v>
      </c>
      <c r="J638" s="33" t="s">
        <v>2094</v>
      </c>
      <c r="K638" s="33" t="s">
        <v>2094</v>
      </c>
      <c r="L638" s="34"/>
      <c r="M638" s="34"/>
      <c r="N638" s="34"/>
      <c r="O638" s="34"/>
      <c r="P638" s="24" t="s">
        <v>2094</v>
      </c>
      <c r="Q638" s="24" t="s">
        <v>2094</v>
      </c>
      <c r="R638" s="30" t="s">
        <v>2094</v>
      </c>
    </row>
    <row r="639" spans="1:18">
      <c r="A639" s="1"/>
      <c r="B639" s="3" t="s">
        <v>1556</v>
      </c>
      <c r="C639" s="4" t="s">
        <v>2094</v>
      </c>
      <c r="D639" s="5"/>
      <c r="E639" s="5"/>
      <c r="F639" s="5"/>
      <c r="G639" s="6" t="s">
        <v>2094</v>
      </c>
      <c r="H639" s="5"/>
      <c r="I639" s="6" t="s">
        <v>2094</v>
      </c>
      <c r="J639" s="33" t="s">
        <v>1557</v>
      </c>
      <c r="K639" s="33" t="s">
        <v>1558</v>
      </c>
      <c r="L639" s="34">
        <v>16393</v>
      </c>
      <c r="M639" s="34">
        <v>0</v>
      </c>
      <c r="N639" s="34">
        <v>0</v>
      </c>
      <c r="O639" s="34">
        <v>0</v>
      </c>
      <c r="P639" s="24" t="s">
        <v>2103</v>
      </c>
      <c r="Q639" s="25">
        <v>0</v>
      </c>
      <c r="R639" s="30" t="s">
        <v>2094</v>
      </c>
    </row>
    <row r="640" spans="1:18" ht="28.5">
      <c r="A640" s="1"/>
      <c r="B640" s="1"/>
      <c r="C640" s="4" t="s">
        <v>2094</v>
      </c>
      <c r="D640" s="5"/>
      <c r="E640" s="5"/>
      <c r="F640" s="5"/>
      <c r="G640" s="6" t="s">
        <v>2094</v>
      </c>
      <c r="H640" s="5"/>
      <c r="I640" s="6" t="s">
        <v>2094</v>
      </c>
      <c r="J640" s="33" t="s">
        <v>1559</v>
      </c>
      <c r="K640" s="33" t="s">
        <v>1560</v>
      </c>
      <c r="L640" s="34">
        <v>2500</v>
      </c>
      <c r="M640" s="34">
        <v>625</v>
      </c>
      <c r="N640" s="34">
        <v>0</v>
      </c>
      <c r="O640" s="34">
        <v>38</v>
      </c>
      <c r="P640" s="25">
        <f>+O640/L640*100</f>
        <v>1.52</v>
      </c>
      <c r="Q640" s="25">
        <f>-100+(O640/M640*100)</f>
        <v>-93.92</v>
      </c>
      <c r="R640" s="30" t="s">
        <v>84</v>
      </c>
    </row>
    <row r="641" spans="1:18" ht="28.5">
      <c r="A641" s="1"/>
      <c r="B641" s="1"/>
      <c r="C641" s="4" t="s">
        <v>2094</v>
      </c>
      <c r="D641" s="5"/>
      <c r="E641" s="5"/>
      <c r="F641" s="5"/>
      <c r="G641" s="6" t="s">
        <v>2094</v>
      </c>
      <c r="H641" s="5"/>
      <c r="I641" s="6" t="s">
        <v>2094</v>
      </c>
      <c r="J641" s="33" t="s">
        <v>1561</v>
      </c>
      <c r="K641" s="33" t="s">
        <v>1560</v>
      </c>
      <c r="L641" s="34">
        <v>13853</v>
      </c>
      <c r="M641" s="34">
        <v>0</v>
      </c>
      <c r="N641" s="34">
        <v>0</v>
      </c>
      <c r="O641" s="34">
        <v>0</v>
      </c>
      <c r="P641" s="24" t="s">
        <v>2103</v>
      </c>
      <c r="Q641" s="25">
        <v>0</v>
      </c>
      <c r="R641" s="30" t="s">
        <v>2094</v>
      </c>
    </row>
    <row r="642" spans="1:18" ht="28.5">
      <c r="A642" s="1"/>
      <c r="B642" s="1"/>
      <c r="C642" s="4" t="s">
        <v>2094</v>
      </c>
      <c r="D642" s="5"/>
      <c r="E642" s="5"/>
      <c r="F642" s="5"/>
      <c r="G642" s="6" t="s">
        <v>2094</v>
      </c>
      <c r="H642" s="5"/>
      <c r="I642" s="6" t="s">
        <v>2094</v>
      </c>
      <c r="J642" s="33" t="s">
        <v>1562</v>
      </c>
      <c r="K642" s="33" t="s">
        <v>1560</v>
      </c>
      <c r="L642" s="34">
        <v>32311</v>
      </c>
      <c r="M642" s="34">
        <v>32311</v>
      </c>
      <c r="N642" s="34">
        <v>29150</v>
      </c>
      <c r="O642" s="34">
        <v>28762</v>
      </c>
      <c r="P642" s="24" t="s">
        <v>2130</v>
      </c>
      <c r="Q642" s="25">
        <f>-100+(O642/M642*100)</f>
        <v>-10.983875460369532</v>
      </c>
      <c r="R642" s="30" t="s">
        <v>85</v>
      </c>
    </row>
    <row r="643" spans="1:18">
      <c r="A643" s="1"/>
      <c r="B643" s="3" t="s">
        <v>1563</v>
      </c>
      <c r="C643" s="4" t="s">
        <v>1466</v>
      </c>
      <c r="D643" s="5">
        <v>7256512</v>
      </c>
      <c r="E643" s="5">
        <v>9357107</v>
      </c>
      <c r="F643" s="5">
        <v>2100595</v>
      </c>
      <c r="G643" s="7">
        <v>28.9</v>
      </c>
      <c r="H643" s="5">
        <v>44584080</v>
      </c>
      <c r="I643" s="7">
        <v>21</v>
      </c>
      <c r="J643" s="33" t="s">
        <v>2094</v>
      </c>
      <c r="K643" s="33" t="s">
        <v>2094</v>
      </c>
      <c r="L643" s="34"/>
      <c r="M643" s="34"/>
      <c r="N643" s="34"/>
      <c r="O643" s="34"/>
      <c r="P643" s="24" t="s">
        <v>2094</v>
      </c>
      <c r="Q643" s="24" t="s">
        <v>2094</v>
      </c>
      <c r="R643" s="30" t="s">
        <v>2094</v>
      </c>
    </row>
    <row r="644" spans="1:18" ht="28.5">
      <c r="A644" s="1"/>
      <c r="B644" s="3" t="s">
        <v>1564</v>
      </c>
      <c r="C644" s="4" t="s">
        <v>2094</v>
      </c>
      <c r="D644" s="5"/>
      <c r="E644" s="5"/>
      <c r="F644" s="5"/>
      <c r="G644" s="6" t="s">
        <v>2094</v>
      </c>
      <c r="H644" s="5"/>
      <c r="I644" s="6" t="s">
        <v>2094</v>
      </c>
      <c r="J644" s="33" t="s">
        <v>1565</v>
      </c>
      <c r="K644" s="33" t="s">
        <v>1566</v>
      </c>
      <c r="L644" s="34">
        <v>23596</v>
      </c>
      <c r="M644" s="34">
        <v>6919</v>
      </c>
      <c r="N644" s="34">
        <v>2500</v>
      </c>
      <c r="O644" s="34">
        <v>14264</v>
      </c>
      <c r="P644" s="25">
        <f>+O644/L644*100</f>
        <v>60.450923885404308</v>
      </c>
      <c r="Q644" s="25">
        <f>-100+(O644/M644*100)</f>
        <v>106.15695909813559</v>
      </c>
      <c r="R644" s="30" t="s">
        <v>3106</v>
      </c>
    </row>
    <row r="645" spans="1:18">
      <c r="A645" s="1"/>
      <c r="B645" s="3" t="s">
        <v>1567</v>
      </c>
      <c r="C645" s="4" t="s">
        <v>1466</v>
      </c>
      <c r="D645" s="5">
        <v>14501747</v>
      </c>
      <c r="E645" s="5">
        <v>23266436</v>
      </c>
      <c r="F645" s="5">
        <v>8764689</v>
      </c>
      <c r="G645" s="7">
        <v>60.4</v>
      </c>
      <c r="H645" s="5">
        <v>110808448</v>
      </c>
      <c r="I645" s="7">
        <v>21</v>
      </c>
      <c r="J645" s="33" t="s">
        <v>2094</v>
      </c>
      <c r="K645" s="33" t="s">
        <v>2094</v>
      </c>
      <c r="L645" s="34"/>
      <c r="M645" s="34"/>
      <c r="N645" s="34"/>
      <c r="O645" s="34"/>
      <c r="P645" s="24" t="s">
        <v>2094</v>
      </c>
      <c r="Q645" s="24" t="s">
        <v>2094</v>
      </c>
      <c r="R645" s="30" t="s">
        <v>2094</v>
      </c>
    </row>
    <row r="646" spans="1:18" ht="42.75">
      <c r="A646" s="1"/>
      <c r="B646" s="3" t="s">
        <v>1526</v>
      </c>
      <c r="C646" s="4" t="s">
        <v>2094</v>
      </c>
      <c r="D646" s="5"/>
      <c r="E646" s="5"/>
      <c r="F646" s="5"/>
      <c r="G646" s="6" t="s">
        <v>2094</v>
      </c>
      <c r="H646" s="5"/>
      <c r="I646" s="6" t="s">
        <v>2094</v>
      </c>
      <c r="J646" s="33" t="s">
        <v>1568</v>
      </c>
      <c r="K646" s="33" t="s">
        <v>1569</v>
      </c>
      <c r="L646" s="34">
        <v>365</v>
      </c>
      <c r="M646" s="34">
        <v>90</v>
      </c>
      <c r="N646" s="34">
        <v>90</v>
      </c>
      <c r="O646" s="34">
        <v>90</v>
      </c>
      <c r="P646" s="25">
        <f>+O646/L646*100</f>
        <v>24.657534246575342</v>
      </c>
      <c r="Q646" s="25">
        <f>-100+(O646/M646*100)</f>
        <v>0</v>
      </c>
      <c r="R646" s="30" t="s">
        <v>2094</v>
      </c>
    </row>
    <row r="647" spans="1:18" ht="30">
      <c r="A647" s="1"/>
      <c r="B647" s="12" t="s">
        <v>1570</v>
      </c>
      <c r="C647" s="4" t="s">
        <v>2094</v>
      </c>
      <c r="D647" s="5"/>
      <c r="E647" s="5"/>
      <c r="F647" s="5"/>
      <c r="G647" s="6" t="s">
        <v>2094</v>
      </c>
      <c r="H647" s="5"/>
      <c r="I647" s="6" t="s">
        <v>2094</v>
      </c>
      <c r="J647" s="33" t="s">
        <v>2094</v>
      </c>
      <c r="K647" s="33" t="s">
        <v>2094</v>
      </c>
      <c r="L647" s="34"/>
      <c r="M647" s="34"/>
      <c r="N647" s="34"/>
      <c r="O647" s="34"/>
      <c r="P647" s="24" t="s">
        <v>2094</v>
      </c>
      <c r="Q647" s="24" t="s">
        <v>2094</v>
      </c>
      <c r="R647" s="30" t="s">
        <v>2094</v>
      </c>
    </row>
    <row r="648" spans="1:18">
      <c r="A648" s="1"/>
      <c r="B648" s="3" t="s">
        <v>1571</v>
      </c>
      <c r="C648" s="4" t="s">
        <v>2209</v>
      </c>
      <c r="D648" s="5">
        <v>19465000</v>
      </c>
      <c r="E648" s="5">
        <v>35307402</v>
      </c>
      <c r="F648" s="5">
        <v>15842402</v>
      </c>
      <c r="G648" s="7">
        <v>81.400000000000006</v>
      </c>
      <c r="H648" s="5">
        <v>123092180</v>
      </c>
      <c r="I648" s="7">
        <v>28.7</v>
      </c>
      <c r="J648" s="33" t="s">
        <v>2094</v>
      </c>
      <c r="K648" s="33" t="s">
        <v>2094</v>
      </c>
      <c r="L648" s="34"/>
      <c r="M648" s="34"/>
      <c r="N648" s="34"/>
      <c r="O648" s="34"/>
      <c r="P648" s="24" t="s">
        <v>2094</v>
      </c>
      <c r="Q648" s="24" t="s">
        <v>2094</v>
      </c>
      <c r="R648" s="30" t="s">
        <v>2094</v>
      </c>
    </row>
    <row r="649" spans="1:18">
      <c r="A649" s="1"/>
      <c r="B649" s="1"/>
      <c r="C649" s="4" t="s">
        <v>1466</v>
      </c>
      <c r="D649" s="5">
        <v>731339438</v>
      </c>
      <c r="E649" s="5">
        <v>1116248848</v>
      </c>
      <c r="F649" s="5">
        <v>384909410</v>
      </c>
      <c r="G649" s="7">
        <v>52.6</v>
      </c>
      <c r="H649" s="5">
        <v>3474166610</v>
      </c>
      <c r="I649" s="7">
        <v>32.1</v>
      </c>
      <c r="J649" s="33" t="s">
        <v>2094</v>
      </c>
      <c r="K649" s="33" t="s">
        <v>2094</v>
      </c>
      <c r="L649" s="34"/>
      <c r="M649" s="34"/>
      <c r="N649" s="34"/>
      <c r="O649" s="34"/>
      <c r="P649" s="24" t="s">
        <v>2094</v>
      </c>
      <c r="Q649" s="24" t="s">
        <v>2094</v>
      </c>
      <c r="R649" s="30" t="s">
        <v>2094</v>
      </c>
    </row>
    <row r="650" spans="1:18">
      <c r="A650" s="1"/>
      <c r="B650" s="1"/>
      <c r="C650" s="4" t="s">
        <v>2585</v>
      </c>
      <c r="D650" s="5">
        <v>3777371</v>
      </c>
      <c r="E650" s="5">
        <v>935623</v>
      </c>
      <c r="F650" s="5">
        <v>-2841748</v>
      </c>
      <c r="G650" s="7">
        <v>-75.2</v>
      </c>
      <c r="H650" s="5">
        <v>34229973</v>
      </c>
      <c r="I650" s="7">
        <v>2.7</v>
      </c>
      <c r="J650" s="33" t="s">
        <v>2094</v>
      </c>
      <c r="K650" s="33" t="s">
        <v>2094</v>
      </c>
      <c r="L650" s="34"/>
      <c r="M650" s="34"/>
      <c r="N650" s="34"/>
      <c r="O650" s="34"/>
      <c r="P650" s="24" t="s">
        <v>2094</v>
      </c>
      <c r="Q650" s="24" t="s">
        <v>2094</v>
      </c>
      <c r="R650" s="30" t="s">
        <v>2094</v>
      </c>
    </row>
    <row r="651" spans="1:18" ht="28.5">
      <c r="A651" s="1"/>
      <c r="B651" s="3" t="s">
        <v>1572</v>
      </c>
      <c r="C651" s="4" t="s">
        <v>2094</v>
      </c>
      <c r="D651" s="5"/>
      <c r="E651" s="5"/>
      <c r="F651" s="5"/>
      <c r="G651" s="6" t="s">
        <v>2094</v>
      </c>
      <c r="H651" s="5"/>
      <c r="I651" s="6" t="s">
        <v>2094</v>
      </c>
      <c r="J651" s="33" t="s">
        <v>1573</v>
      </c>
      <c r="K651" s="33" t="s">
        <v>2140</v>
      </c>
      <c r="L651" s="34">
        <v>1006</v>
      </c>
      <c r="M651" s="34">
        <v>312</v>
      </c>
      <c r="N651" s="34">
        <v>165</v>
      </c>
      <c r="O651" s="34">
        <v>165</v>
      </c>
      <c r="P651" s="25">
        <f>+O651/L651*100</f>
        <v>16.401590457256461</v>
      </c>
      <c r="Q651" s="25">
        <f>-100+(O651/M651*100)</f>
        <v>-47.115384615384613</v>
      </c>
      <c r="R651" s="30" t="s">
        <v>86</v>
      </c>
    </row>
    <row r="652" spans="1:18" ht="28.5">
      <c r="A652" s="1"/>
      <c r="B652" s="1"/>
      <c r="C652" s="4" t="s">
        <v>2094</v>
      </c>
      <c r="D652" s="5"/>
      <c r="E652" s="5"/>
      <c r="F652" s="5"/>
      <c r="G652" s="6" t="s">
        <v>2094</v>
      </c>
      <c r="H652" s="5"/>
      <c r="I652" s="6" t="s">
        <v>2094</v>
      </c>
      <c r="J652" s="33" t="s">
        <v>1574</v>
      </c>
      <c r="K652" s="33" t="s">
        <v>1575</v>
      </c>
      <c r="L652" s="34">
        <v>8</v>
      </c>
      <c r="M652" s="34">
        <v>0</v>
      </c>
      <c r="N652" s="34">
        <v>6</v>
      </c>
      <c r="O652" s="34">
        <v>0</v>
      </c>
      <c r="P652" s="24" t="s">
        <v>2103</v>
      </c>
      <c r="Q652" s="25">
        <v>0</v>
      </c>
      <c r="R652" s="30" t="s">
        <v>2094</v>
      </c>
    </row>
    <row r="653" spans="1:18" ht="28.5">
      <c r="A653" s="1"/>
      <c r="B653" s="1"/>
      <c r="C653" s="4" t="s">
        <v>2094</v>
      </c>
      <c r="D653" s="5"/>
      <c r="E653" s="5"/>
      <c r="F653" s="5"/>
      <c r="G653" s="6" t="s">
        <v>2094</v>
      </c>
      <c r="H653" s="5"/>
      <c r="I653" s="6" t="s">
        <v>2094</v>
      </c>
      <c r="J653" s="33" t="s">
        <v>1576</v>
      </c>
      <c r="K653" s="33" t="s">
        <v>1478</v>
      </c>
      <c r="L653" s="34">
        <v>147</v>
      </c>
      <c r="M653" s="34">
        <v>42</v>
      </c>
      <c r="N653" s="34">
        <v>85</v>
      </c>
      <c r="O653" s="34">
        <v>69</v>
      </c>
      <c r="P653" s="25">
        <f>+O653/L653*100</f>
        <v>46.938775510204081</v>
      </c>
      <c r="Q653" s="25">
        <f>-100+(O653/M653*100)</f>
        <v>64.285714285714278</v>
      </c>
      <c r="R653" s="30" t="s">
        <v>87</v>
      </c>
    </row>
    <row r="654" spans="1:18" ht="28.5">
      <c r="A654" s="1"/>
      <c r="B654" s="1"/>
      <c r="C654" s="4" t="s">
        <v>2094</v>
      </c>
      <c r="D654" s="5"/>
      <c r="E654" s="5"/>
      <c r="F654" s="5"/>
      <c r="G654" s="6" t="s">
        <v>2094</v>
      </c>
      <c r="H654" s="5"/>
      <c r="I654" s="6" t="s">
        <v>2094</v>
      </c>
      <c r="J654" s="33" t="s">
        <v>1577</v>
      </c>
      <c r="K654" s="33" t="s">
        <v>2363</v>
      </c>
      <c r="L654" s="34">
        <v>1292</v>
      </c>
      <c r="M654" s="34">
        <v>618</v>
      </c>
      <c r="N654" s="34">
        <v>515</v>
      </c>
      <c r="O654" s="34">
        <v>428</v>
      </c>
      <c r="P654" s="25">
        <f>+O654/L654*100</f>
        <v>33.126934984520126</v>
      </c>
      <c r="Q654" s="25">
        <f>-100+(O654/M654*100)</f>
        <v>-30.744336569579289</v>
      </c>
      <c r="R654" s="30" t="s">
        <v>88</v>
      </c>
    </row>
    <row r="655" spans="1:18" ht="28.5">
      <c r="A655" s="1"/>
      <c r="B655" s="1"/>
      <c r="C655" s="4" t="s">
        <v>2094</v>
      </c>
      <c r="D655" s="5"/>
      <c r="E655" s="5"/>
      <c r="F655" s="5"/>
      <c r="G655" s="6" t="s">
        <v>2094</v>
      </c>
      <c r="H655" s="5"/>
      <c r="I655" s="6" t="s">
        <v>2094</v>
      </c>
      <c r="J655" s="33" t="s">
        <v>1578</v>
      </c>
      <c r="K655" s="33" t="s">
        <v>1579</v>
      </c>
      <c r="L655" s="34">
        <v>20</v>
      </c>
      <c r="M655" s="34">
        <v>4</v>
      </c>
      <c r="N655" s="34">
        <v>5</v>
      </c>
      <c r="O655" s="34">
        <v>4</v>
      </c>
      <c r="P655" s="25">
        <f>+O655/L655*100</f>
        <v>20</v>
      </c>
      <c r="Q655" s="25">
        <f>-100+(O655/M655*100)</f>
        <v>0</v>
      </c>
      <c r="R655" s="30" t="s">
        <v>2094</v>
      </c>
    </row>
    <row r="656" spans="1:18">
      <c r="A656" s="1"/>
      <c r="B656" s="3" t="s">
        <v>1580</v>
      </c>
      <c r="C656" s="4" t="s">
        <v>2125</v>
      </c>
      <c r="D656" s="5">
        <v>145683047</v>
      </c>
      <c r="E656" s="5">
        <v>194414399</v>
      </c>
      <c r="F656" s="5">
        <v>48731352</v>
      </c>
      <c r="G656" s="7">
        <v>33.5</v>
      </c>
      <c r="H656" s="5">
        <v>694565094</v>
      </c>
      <c r="I656" s="7">
        <v>28</v>
      </c>
      <c r="J656" s="33" t="s">
        <v>2094</v>
      </c>
      <c r="K656" s="33" t="s">
        <v>2094</v>
      </c>
      <c r="L656" s="34"/>
      <c r="M656" s="34"/>
      <c r="N656" s="34"/>
      <c r="O656" s="34"/>
      <c r="P656" s="24" t="s">
        <v>2094</v>
      </c>
      <c r="Q656" s="24" t="s">
        <v>2094</v>
      </c>
      <c r="R656" s="30" t="s">
        <v>2094</v>
      </c>
    </row>
    <row r="657" spans="1:18" ht="28.5">
      <c r="A657" s="1"/>
      <c r="B657" s="3" t="s">
        <v>1581</v>
      </c>
      <c r="C657" s="4" t="s">
        <v>2094</v>
      </c>
      <c r="D657" s="5"/>
      <c r="E657" s="5"/>
      <c r="F657" s="5"/>
      <c r="G657" s="6" t="s">
        <v>2094</v>
      </c>
      <c r="H657" s="5"/>
      <c r="I657" s="6" t="s">
        <v>2094</v>
      </c>
      <c r="J657" s="33" t="s">
        <v>2691</v>
      </c>
      <c r="K657" s="33" t="s">
        <v>2692</v>
      </c>
      <c r="L657" s="34">
        <v>1210</v>
      </c>
      <c r="M657" s="34">
        <v>230</v>
      </c>
      <c r="N657" s="34">
        <v>166</v>
      </c>
      <c r="O657" s="34">
        <v>758</v>
      </c>
      <c r="P657" s="25">
        <f>+O657/L657*100</f>
        <v>62.644628099173552</v>
      </c>
      <c r="Q657" s="25">
        <f>-100+(O657/M657*100)</f>
        <v>229.56521739130437</v>
      </c>
      <c r="R657" s="30" t="s">
        <v>2993</v>
      </c>
    </row>
    <row r="658" spans="1:18" ht="28.5">
      <c r="A658" s="1"/>
      <c r="B658" s="1"/>
      <c r="C658" s="4" t="s">
        <v>2094</v>
      </c>
      <c r="D658" s="5"/>
      <c r="E658" s="5"/>
      <c r="F658" s="5"/>
      <c r="G658" s="6" t="s">
        <v>2094</v>
      </c>
      <c r="H658" s="5"/>
      <c r="I658" s="6" t="s">
        <v>2094</v>
      </c>
      <c r="J658" s="33" t="s">
        <v>1385</v>
      </c>
      <c r="K658" s="33" t="s">
        <v>2128</v>
      </c>
      <c r="L658" s="34">
        <v>90189</v>
      </c>
      <c r="M658" s="34">
        <v>15693</v>
      </c>
      <c r="N658" s="34">
        <v>12006</v>
      </c>
      <c r="O658" s="34">
        <v>14535</v>
      </c>
      <c r="P658" s="25">
        <f>+O658/L658*100</f>
        <v>16.116156072248277</v>
      </c>
      <c r="Q658" s="25">
        <f>-100+(O658/M658*100)</f>
        <v>-7.3790862167845575</v>
      </c>
      <c r="R658" s="30" t="s">
        <v>2993</v>
      </c>
    </row>
    <row r="659" spans="1:18" ht="28.5">
      <c r="A659" s="1"/>
      <c r="B659" s="1"/>
      <c r="C659" s="4" t="s">
        <v>2094</v>
      </c>
      <c r="D659" s="5"/>
      <c r="E659" s="5"/>
      <c r="F659" s="5"/>
      <c r="G659" s="6" t="s">
        <v>2094</v>
      </c>
      <c r="H659" s="5"/>
      <c r="I659" s="6" t="s">
        <v>2094</v>
      </c>
      <c r="J659" s="33" t="s">
        <v>1582</v>
      </c>
      <c r="K659" s="33" t="s">
        <v>1583</v>
      </c>
      <c r="L659" s="34">
        <v>9000</v>
      </c>
      <c r="M659" s="34">
        <v>1305</v>
      </c>
      <c r="N659" s="34" t="s">
        <v>216</v>
      </c>
      <c r="O659" s="34">
        <v>865</v>
      </c>
      <c r="P659" s="25">
        <f>+O659/L659*100</f>
        <v>9.6111111111111107</v>
      </c>
      <c r="Q659" s="25">
        <f>-100+(O659/M659*100)</f>
        <v>-33.716475095785441</v>
      </c>
      <c r="R659" s="30" t="s">
        <v>2993</v>
      </c>
    </row>
    <row r="660" spans="1:18" ht="28.5">
      <c r="A660" s="1"/>
      <c r="B660" s="1"/>
      <c r="C660" s="4" t="s">
        <v>2094</v>
      </c>
      <c r="D660" s="5"/>
      <c r="E660" s="5"/>
      <c r="F660" s="5"/>
      <c r="G660" s="6" t="s">
        <v>2094</v>
      </c>
      <c r="H660" s="5"/>
      <c r="I660" s="6" t="s">
        <v>2094</v>
      </c>
      <c r="J660" s="33" t="s">
        <v>1584</v>
      </c>
      <c r="K660" s="33" t="s">
        <v>1551</v>
      </c>
      <c r="L660" s="34">
        <v>2600</v>
      </c>
      <c r="M660" s="34">
        <v>343</v>
      </c>
      <c r="N660" s="34">
        <v>331</v>
      </c>
      <c r="O660" s="34">
        <v>79</v>
      </c>
      <c r="P660" s="25">
        <f>+O660/L660*100</f>
        <v>3.0384615384615383</v>
      </c>
      <c r="Q660" s="25">
        <f>-100+(O660/M660*100)</f>
        <v>-76.967930029154516</v>
      </c>
      <c r="R660" s="30" t="s">
        <v>88</v>
      </c>
    </row>
    <row r="661" spans="1:18" ht="28.5">
      <c r="A661" s="1"/>
      <c r="B661" s="1"/>
      <c r="C661" s="4" t="s">
        <v>2094</v>
      </c>
      <c r="D661" s="5"/>
      <c r="E661" s="5"/>
      <c r="F661" s="5"/>
      <c r="G661" s="6" t="s">
        <v>2094</v>
      </c>
      <c r="H661" s="5"/>
      <c r="I661" s="6" t="s">
        <v>2094</v>
      </c>
      <c r="J661" s="33" t="s">
        <v>1550</v>
      </c>
      <c r="K661" s="33" t="s">
        <v>1551</v>
      </c>
      <c r="L661" s="34">
        <v>17500</v>
      </c>
      <c r="M661" s="34">
        <v>2608</v>
      </c>
      <c r="N661" s="34">
        <v>2473</v>
      </c>
      <c r="O661" s="34">
        <v>2809</v>
      </c>
      <c r="P661" s="25">
        <f>+O661/L661*100</f>
        <v>16.051428571428573</v>
      </c>
      <c r="Q661" s="25">
        <f>-100+(O661/M661*100)</f>
        <v>7.7070552147239226</v>
      </c>
      <c r="R661" s="30" t="s">
        <v>89</v>
      </c>
    </row>
    <row r="662" spans="1:18">
      <c r="A662" s="1"/>
      <c r="B662" s="3" t="s">
        <v>1585</v>
      </c>
      <c r="C662" s="4" t="s">
        <v>2099</v>
      </c>
      <c r="D662" s="5">
        <v>187322023</v>
      </c>
      <c r="E662" s="5">
        <v>236133969</v>
      </c>
      <c r="F662" s="5">
        <v>48811946</v>
      </c>
      <c r="G662" s="7">
        <v>26.1</v>
      </c>
      <c r="H662" s="5">
        <v>1358364079</v>
      </c>
      <c r="I662" s="7">
        <v>17.399999999999999</v>
      </c>
      <c r="J662" s="33" t="s">
        <v>2094</v>
      </c>
      <c r="K662" s="33" t="s">
        <v>2094</v>
      </c>
      <c r="L662" s="34"/>
      <c r="M662" s="34"/>
      <c r="N662" s="34"/>
      <c r="O662" s="34"/>
      <c r="P662" s="24" t="s">
        <v>2094</v>
      </c>
      <c r="Q662" s="24" t="s">
        <v>2094</v>
      </c>
      <c r="R662" s="30" t="s">
        <v>2094</v>
      </c>
    </row>
    <row r="663" spans="1:18" ht="28.5">
      <c r="A663" s="1"/>
      <c r="B663" s="1"/>
      <c r="C663" s="4" t="s">
        <v>2094</v>
      </c>
      <c r="D663" s="5"/>
      <c r="E663" s="5"/>
      <c r="F663" s="5"/>
      <c r="G663" s="6" t="s">
        <v>2094</v>
      </c>
      <c r="H663" s="5"/>
      <c r="I663" s="6" t="s">
        <v>2094</v>
      </c>
      <c r="J663" s="33" t="s">
        <v>1587</v>
      </c>
      <c r="K663" s="33" t="s">
        <v>2537</v>
      </c>
      <c r="L663" s="34">
        <v>49</v>
      </c>
      <c r="M663" s="34">
        <v>0</v>
      </c>
      <c r="N663" s="34">
        <v>0</v>
      </c>
      <c r="O663" s="34">
        <v>2</v>
      </c>
      <c r="P663" s="25">
        <f t="shared" ref="P663:P677" si="43">+O663/L663*100</f>
        <v>4.0816326530612246</v>
      </c>
      <c r="Q663" s="25" t="s">
        <v>2103</v>
      </c>
      <c r="R663" s="30" t="s">
        <v>3240</v>
      </c>
    </row>
    <row r="664" spans="1:18">
      <c r="A664" s="1"/>
      <c r="B664" s="1"/>
      <c r="C664" s="4" t="s">
        <v>2094</v>
      </c>
      <c r="D664" s="5"/>
      <c r="E664" s="5"/>
      <c r="F664" s="5"/>
      <c r="G664" s="6" t="s">
        <v>2094</v>
      </c>
      <c r="H664" s="5"/>
      <c r="I664" s="6" t="s">
        <v>2094</v>
      </c>
      <c r="J664" s="33" t="s">
        <v>2631</v>
      </c>
      <c r="K664" s="33" t="s">
        <v>2537</v>
      </c>
      <c r="L664" s="34">
        <v>560</v>
      </c>
      <c r="M664" s="34">
        <v>0</v>
      </c>
      <c r="N664" s="34">
        <v>0</v>
      </c>
      <c r="O664" s="34">
        <v>0</v>
      </c>
      <c r="P664" s="24" t="s">
        <v>2103</v>
      </c>
      <c r="Q664" s="25">
        <v>0</v>
      </c>
      <c r="R664" s="30" t="s">
        <v>2094</v>
      </c>
    </row>
    <row r="665" spans="1:18" ht="28.5">
      <c r="A665" s="1"/>
      <c r="B665" s="1"/>
      <c r="C665" s="4" t="s">
        <v>2094</v>
      </c>
      <c r="D665" s="5"/>
      <c r="E665" s="5"/>
      <c r="F665" s="5"/>
      <c r="G665" s="6" t="s">
        <v>2094</v>
      </c>
      <c r="H665" s="5"/>
      <c r="I665" s="6" t="s">
        <v>2094</v>
      </c>
      <c r="J665" s="33" t="s">
        <v>1539</v>
      </c>
      <c r="K665" s="33" t="s">
        <v>1540</v>
      </c>
      <c r="L665" s="34">
        <v>1111</v>
      </c>
      <c r="M665" s="34">
        <v>80</v>
      </c>
      <c r="N665" s="34">
        <v>0</v>
      </c>
      <c r="O665" s="34">
        <v>43</v>
      </c>
      <c r="P665" s="25">
        <f t="shared" si="43"/>
        <v>3.8703870387038699</v>
      </c>
      <c r="Q665" s="25">
        <f>-100+(O665/M665*100)</f>
        <v>-46.25</v>
      </c>
      <c r="R665" s="30" t="s">
        <v>3241</v>
      </c>
    </row>
    <row r="666" spans="1:18">
      <c r="A666" s="1"/>
      <c r="B666" s="1"/>
      <c r="C666" s="4" t="s">
        <v>2094</v>
      </c>
      <c r="D666" s="5"/>
      <c r="E666" s="5"/>
      <c r="F666" s="5"/>
      <c r="G666" s="6" t="s">
        <v>2094</v>
      </c>
      <c r="H666" s="5"/>
      <c r="I666" s="6" t="s">
        <v>2094</v>
      </c>
      <c r="J666" s="33" t="s">
        <v>2630</v>
      </c>
      <c r="K666" s="33" t="s">
        <v>2537</v>
      </c>
      <c r="L666" s="34">
        <v>67</v>
      </c>
      <c r="M666" s="34">
        <v>0</v>
      </c>
      <c r="N666" s="34">
        <v>0</v>
      </c>
      <c r="O666" s="34">
        <v>0</v>
      </c>
      <c r="P666" s="24" t="s">
        <v>2103</v>
      </c>
      <c r="Q666" s="25">
        <v>0</v>
      </c>
      <c r="R666" s="30" t="s">
        <v>2094</v>
      </c>
    </row>
    <row r="667" spans="1:18">
      <c r="A667" s="1"/>
      <c r="B667" s="1"/>
      <c r="C667" s="4" t="s">
        <v>2094</v>
      </c>
      <c r="D667" s="5"/>
      <c r="E667" s="5"/>
      <c r="F667" s="5"/>
      <c r="G667" s="6" t="s">
        <v>2094</v>
      </c>
      <c r="H667" s="5"/>
      <c r="I667" s="6" t="s">
        <v>2094</v>
      </c>
      <c r="J667" s="33" t="s">
        <v>2632</v>
      </c>
      <c r="K667" s="33" t="s">
        <v>2633</v>
      </c>
      <c r="L667" s="34">
        <v>253</v>
      </c>
      <c r="M667" s="34">
        <v>0</v>
      </c>
      <c r="N667" s="34">
        <v>0</v>
      </c>
      <c r="O667" s="34">
        <v>1</v>
      </c>
      <c r="P667" s="25">
        <f t="shared" si="43"/>
        <v>0.39525691699604742</v>
      </c>
      <c r="Q667" s="25" t="s">
        <v>2103</v>
      </c>
      <c r="R667" s="30" t="s">
        <v>3243</v>
      </c>
    </row>
    <row r="668" spans="1:18" ht="28.5">
      <c r="A668" s="1"/>
      <c r="B668" s="1"/>
      <c r="C668" s="4" t="s">
        <v>2094</v>
      </c>
      <c r="D668" s="5"/>
      <c r="E668" s="5"/>
      <c r="F668" s="5"/>
      <c r="G668" s="6" t="s">
        <v>2094</v>
      </c>
      <c r="H668" s="5"/>
      <c r="I668" s="6" t="s">
        <v>2094</v>
      </c>
      <c r="J668" s="33" t="s">
        <v>1588</v>
      </c>
      <c r="K668" s="33" t="s">
        <v>2267</v>
      </c>
      <c r="L668" s="34">
        <v>6</v>
      </c>
      <c r="M668" s="34">
        <v>0</v>
      </c>
      <c r="N668" s="34">
        <v>0</v>
      </c>
      <c r="O668" s="34">
        <v>387</v>
      </c>
      <c r="P668" s="25">
        <f t="shared" si="43"/>
        <v>6450</v>
      </c>
      <c r="Q668" s="25" t="s">
        <v>2103</v>
      </c>
      <c r="R668" s="30" t="s">
        <v>3242</v>
      </c>
    </row>
    <row r="669" spans="1:18" ht="28.5">
      <c r="A669" s="1"/>
      <c r="B669" s="1"/>
      <c r="C669" s="4" t="s">
        <v>2094</v>
      </c>
      <c r="D669" s="5"/>
      <c r="E669" s="5"/>
      <c r="F669" s="5"/>
      <c r="G669" s="6" t="s">
        <v>2094</v>
      </c>
      <c r="H669" s="5"/>
      <c r="I669" s="6" t="s">
        <v>2094</v>
      </c>
      <c r="J669" s="33" t="s">
        <v>1589</v>
      </c>
      <c r="K669" s="33" t="s">
        <v>2537</v>
      </c>
      <c r="L669" s="34">
        <v>50</v>
      </c>
      <c r="M669" s="34">
        <v>12</v>
      </c>
      <c r="N669" s="34">
        <v>0</v>
      </c>
      <c r="O669" s="34">
        <v>0</v>
      </c>
      <c r="P669" s="25">
        <f t="shared" si="43"/>
        <v>0</v>
      </c>
      <c r="Q669" s="25">
        <f>-100+(O669/M669*100)</f>
        <v>-100</v>
      </c>
      <c r="R669" s="30" t="s">
        <v>3244</v>
      </c>
    </row>
    <row r="670" spans="1:18" ht="28.5">
      <c r="A670" s="1"/>
      <c r="B670" s="1"/>
      <c r="C670" s="4" t="s">
        <v>2094</v>
      </c>
      <c r="D670" s="5"/>
      <c r="E670" s="5"/>
      <c r="F670" s="5"/>
      <c r="G670" s="6" t="s">
        <v>2094</v>
      </c>
      <c r="H670" s="5"/>
      <c r="I670" s="6" t="s">
        <v>2094</v>
      </c>
      <c r="J670" s="33" t="s">
        <v>1590</v>
      </c>
      <c r="K670" s="33" t="s">
        <v>2537</v>
      </c>
      <c r="L670" s="34">
        <v>130</v>
      </c>
      <c r="M670" s="34">
        <v>0</v>
      </c>
      <c r="N670" s="34">
        <v>0</v>
      </c>
      <c r="O670" s="34">
        <v>0</v>
      </c>
      <c r="P670" s="24" t="s">
        <v>2103</v>
      </c>
      <c r="Q670" s="25">
        <v>0</v>
      </c>
      <c r="R670" s="30" t="s">
        <v>2094</v>
      </c>
    </row>
    <row r="671" spans="1:18" ht="28.5">
      <c r="A671" s="1"/>
      <c r="B671" s="1"/>
      <c r="C671" s="4" t="s">
        <v>2094</v>
      </c>
      <c r="D671" s="5"/>
      <c r="E671" s="5"/>
      <c r="F671" s="5"/>
      <c r="G671" s="6" t="s">
        <v>2094</v>
      </c>
      <c r="H671" s="5"/>
      <c r="I671" s="6" t="s">
        <v>2094</v>
      </c>
      <c r="J671" s="33" t="s">
        <v>1591</v>
      </c>
      <c r="K671" s="33" t="s">
        <v>2537</v>
      </c>
      <c r="L671" s="34">
        <v>35</v>
      </c>
      <c r="M671" s="34">
        <v>0</v>
      </c>
      <c r="N671" s="34">
        <v>0</v>
      </c>
      <c r="O671" s="34">
        <v>0</v>
      </c>
      <c r="P671" s="24" t="s">
        <v>2103</v>
      </c>
      <c r="Q671" s="25">
        <v>0</v>
      </c>
      <c r="R671" s="30" t="s">
        <v>2094</v>
      </c>
    </row>
    <row r="672" spans="1:18" ht="28.5">
      <c r="A672" s="1"/>
      <c r="B672" s="1"/>
      <c r="C672" s="4" t="s">
        <v>2094</v>
      </c>
      <c r="D672" s="5"/>
      <c r="E672" s="5"/>
      <c r="F672" s="5"/>
      <c r="G672" s="6" t="s">
        <v>2094</v>
      </c>
      <c r="H672" s="5"/>
      <c r="I672" s="6" t="s">
        <v>2094</v>
      </c>
      <c r="J672" s="33" t="s">
        <v>1541</v>
      </c>
      <c r="K672" s="33" t="s">
        <v>2365</v>
      </c>
      <c r="L672" s="34">
        <v>300</v>
      </c>
      <c r="M672" s="34">
        <v>20</v>
      </c>
      <c r="N672" s="34">
        <v>0</v>
      </c>
      <c r="O672" s="34">
        <v>86</v>
      </c>
      <c r="P672" s="25">
        <f t="shared" si="43"/>
        <v>28.666666666666668</v>
      </c>
      <c r="Q672" s="25">
        <f>-100+(O672/M672*100)</f>
        <v>330</v>
      </c>
      <c r="R672" s="30" t="s">
        <v>3245</v>
      </c>
    </row>
    <row r="673" spans="1:18" ht="42.75">
      <c r="A673" s="1"/>
      <c r="B673" s="1"/>
      <c r="C673" s="4" t="s">
        <v>2094</v>
      </c>
      <c r="D673" s="5"/>
      <c r="E673" s="5"/>
      <c r="F673" s="5"/>
      <c r="G673" s="6" t="s">
        <v>2094</v>
      </c>
      <c r="H673" s="5"/>
      <c r="I673" s="6" t="s">
        <v>2094</v>
      </c>
      <c r="J673" s="33" t="s">
        <v>1592</v>
      </c>
      <c r="K673" s="33" t="s">
        <v>2537</v>
      </c>
      <c r="L673" s="34">
        <v>82</v>
      </c>
      <c r="M673" s="34">
        <v>0</v>
      </c>
      <c r="N673" s="34">
        <v>0</v>
      </c>
      <c r="O673" s="34">
        <v>0</v>
      </c>
      <c r="P673" s="24" t="s">
        <v>2103</v>
      </c>
      <c r="Q673" s="25">
        <v>0</v>
      </c>
      <c r="R673" s="30" t="s">
        <v>2094</v>
      </c>
    </row>
    <row r="674" spans="1:18" ht="42.75">
      <c r="A674" s="1"/>
      <c r="B674" s="1"/>
      <c r="C674" s="4" t="s">
        <v>2094</v>
      </c>
      <c r="D674" s="5"/>
      <c r="E674" s="5"/>
      <c r="F674" s="5"/>
      <c r="G674" s="6" t="s">
        <v>2094</v>
      </c>
      <c r="H674" s="5"/>
      <c r="I674" s="6" t="s">
        <v>2094</v>
      </c>
      <c r="J674" s="33" t="s">
        <v>1593</v>
      </c>
      <c r="K674" s="33" t="s">
        <v>2537</v>
      </c>
      <c r="L674" s="34">
        <v>140</v>
      </c>
      <c r="M674" s="34">
        <v>0</v>
      </c>
      <c r="N674" s="34">
        <v>0</v>
      </c>
      <c r="O674" s="34">
        <v>0</v>
      </c>
      <c r="P674" s="24" t="s">
        <v>2103</v>
      </c>
      <c r="Q674" s="25">
        <v>0</v>
      </c>
      <c r="R674" s="30" t="s">
        <v>2094</v>
      </c>
    </row>
    <row r="675" spans="1:18" ht="28.5">
      <c r="A675" s="1"/>
      <c r="B675" s="1"/>
      <c r="C675" s="4" t="s">
        <v>2094</v>
      </c>
      <c r="D675" s="5"/>
      <c r="E675" s="5"/>
      <c r="F675" s="5"/>
      <c r="G675" s="6" t="s">
        <v>2094</v>
      </c>
      <c r="H675" s="5"/>
      <c r="I675" s="6" t="s">
        <v>2094</v>
      </c>
      <c r="J675" s="33" t="s">
        <v>1586</v>
      </c>
      <c r="K675" s="33" t="s">
        <v>2537</v>
      </c>
      <c r="L675" s="34">
        <v>81</v>
      </c>
      <c r="M675" s="34">
        <v>0</v>
      </c>
      <c r="N675" s="34">
        <v>0</v>
      </c>
      <c r="O675" s="34">
        <v>0</v>
      </c>
      <c r="P675" s="24" t="s">
        <v>2103</v>
      </c>
      <c r="Q675" s="25">
        <v>0</v>
      </c>
      <c r="R675" s="30" t="s">
        <v>2094</v>
      </c>
    </row>
    <row r="676" spans="1:18" ht="28.5">
      <c r="A676" s="1"/>
      <c r="B676" s="1"/>
      <c r="C676" s="4" t="s">
        <v>2094</v>
      </c>
      <c r="D676" s="5"/>
      <c r="E676" s="5"/>
      <c r="F676" s="5"/>
      <c r="G676" s="6" t="s">
        <v>2094</v>
      </c>
      <c r="H676" s="5"/>
      <c r="I676" s="6" t="s">
        <v>2094</v>
      </c>
      <c r="J676" s="33" t="s">
        <v>1594</v>
      </c>
      <c r="K676" s="33" t="s">
        <v>1595</v>
      </c>
      <c r="L676" s="34">
        <v>6082</v>
      </c>
      <c r="M676" s="34">
        <v>1536</v>
      </c>
      <c r="N676" s="34">
        <v>1012</v>
      </c>
      <c r="O676" s="34">
        <v>785</v>
      </c>
      <c r="P676" s="25">
        <f t="shared" si="43"/>
        <v>12.906938507070043</v>
      </c>
      <c r="Q676" s="25">
        <f>-100+(O676/M676*100)</f>
        <v>-48.893229166666664</v>
      </c>
      <c r="R676" s="30" t="s">
        <v>3246</v>
      </c>
    </row>
    <row r="677" spans="1:18" ht="28.5">
      <c r="A677" s="1"/>
      <c r="B677" s="1"/>
      <c r="C677" s="4" t="s">
        <v>2094</v>
      </c>
      <c r="D677" s="5"/>
      <c r="E677" s="5"/>
      <c r="F677" s="5"/>
      <c r="G677" s="6" t="s">
        <v>2094</v>
      </c>
      <c r="H677" s="5"/>
      <c r="I677" s="6" t="s">
        <v>2094</v>
      </c>
      <c r="J677" s="33" t="s">
        <v>1596</v>
      </c>
      <c r="K677" s="33" t="s">
        <v>1597</v>
      </c>
      <c r="L677" s="34">
        <v>4098</v>
      </c>
      <c r="M677" s="34">
        <v>540</v>
      </c>
      <c r="N677" s="34">
        <v>376</v>
      </c>
      <c r="O677" s="34">
        <v>653</v>
      </c>
      <c r="P677" s="25">
        <f t="shared" si="43"/>
        <v>15.934602244997558</v>
      </c>
      <c r="Q677" s="25">
        <f>-100+(O677/M677*100)</f>
        <v>20.925925925925924</v>
      </c>
      <c r="R677" s="30" t="s">
        <v>3247</v>
      </c>
    </row>
    <row r="678" spans="1:18">
      <c r="A678" s="1"/>
      <c r="B678" s="1"/>
      <c r="C678" s="4" t="s">
        <v>2094</v>
      </c>
      <c r="D678" s="5"/>
      <c r="E678" s="5"/>
      <c r="F678" s="5"/>
      <c r="G678" s="6" t="s">
        <v>2094</v>
      </c>
      <c r="H678" s="5"/>
      <c r="I678" s="6" t="s">
        <v>2094</v>
      </c>
      <c r="J678" s="33" t="s">
        <v>1599</v>
      </c>
      <c r="K678" s="33" t="s">
        <v>2537</v>
      </c>
      <c r="L678" s="34">
        <v>35</v>
      </c>
      <c r="M678" s="34">
        <v>0</v>
      </c>
      <c r="N678" s="34">
        <v>0</v>
      </c>
      <c r="O678" s="34">
        <v>0</v>
      </c>
      <c r="P678" s="24" t="s">
        <v>2103</v>
      </c>
      <c r="Q678" s="25">
        <v>0</v>
      </c>
      <c r="R678" s="30" t="s">
        <v>2094</v>
      </c>
    </row>
    <row r="679" spans="1:18" ht="28.5">
      <c r="A679" s="1"/>
      <c r="B679" s="1"/>
      <c r="C679" s="4" t="s">
        <v>2094</v>
      </c>
      <c r="D679" s="5"/>
      <c r="E679" s="5"/>
      <c r="F679" s="5"/>
      <c r="G679" s="6" t="s">
        <v>2094</v>
      </c>
      <c r="H679" s="5"/>
      <c r="I679" s="6" t="s">
        <v>2094</v>
      </c>
      <c r="J679" s="33" t="s">
        <v>1598</v>
      </c>
      <c r="K679" s="33" t="s">
        <v>2537</v>
      </c>
      <c r="L679" s="34">
        <v>8</v>
      </c>
      <c r="M679" s="34">
        <v>0</v>
      </c>
      <c r="N679" s="34">
        <v>0</v>
      </c>
      <c r="O679" s="34">
        <v>0</v>
      </c>
      <c r="P679" s="24" t="s">
        <v>2103</v>
      </c>
      <c r="Q679" s="25">
        <v>0</v>
      </c>
      <c r="R679" s="30" t="s">
        <v>2094</v>
      </c>
    </row>
    <row r="680" spans="1:18" ht="28.5">
      <c r="A680" s="1"/>
      <c r="B680" s="1"/>
      <c r="C680" s="4" t="s">
        <v>2094</v>
      </c>
      <c r="D680" s="5"/>
      <c r="E680" s="5"/>
      <c r="F680" s="5"/>
      <c r="G680" s="6" t="s">
        <v>2094</v>
      </c>
      <c r="H680" s="5"/>
      <c r="I680" s="6" t="s">
        <v>2094</v>
      </c>
      <c r="J680" s="33" t="s">
        <v>1600</v>
      </c>
      <c r="K680" s="33" t="s">
        <v>2157</v>
      </c>
      <c r="L680" s="34">
        <v>50</v>
      </c>
      <c r="M680" s="34">
        <v>0</v>
      </c>
      <c r="N680" s="34">
        <v>0</v>
      </c>
      <c r="O680" s="34">
        <v>0</v>
      </c>
      <c r="P680" s="24" t="s">
        <v>2103</v>
      </c>
      <c r="Q680" s="25">
        <v>0</v>
      </c>
      <c r="R680" s="30" t="s">
        <v>2094</v>
      </c>
    </row>
    <row r="681" spans="1:18" ht="28.5">
      <c r="A681" s="1"/>
      <c r="B681" s="1"/>
      <c r="C681" s="4" t="s">
        <v>2094</v>
      </c>
      <c r="D681" s="5"/>
      <c r="E681" s="5"/>
      <c r="F681" s="5"/>
      <c r="G681" s="6" t="s">
        <v>2094</v>
      </c>
      <c r="H681" s="5"/>
      <c r="I681" s="6" t="s">
        <v>2094</v>
      </c>
      <c r="J681" s="33" t="s">
        <v>1601</v>
      </c>
      <c r="K681" s="33" t="s">
        <v>1602</v>
      </c>
      <c r="L681" s="34">
        <v>35</v>
      </c>
      <c r="M681" s="34">
        <v>0</v>
      </c>
      <c r="N681" s="34">
        <v>0</v>
      </c>
      <c r="O681" s="34">
        <v>0</v>
      </c>
      <c r="P681" s="24" t="s">
        <v>2103</v>
      </c>
      <c r="Q681" s="25">
        <v>0</v>
      </c>
      <c r="R681" s="30" t="s">
        <v>2094</v>
      </c>
    </row>
    <row r="682" spans="1:18">
      <c r="A682" s="1"/>
      <c r="B682" s="3" t="s">
        <v>1603</v>
      </c>
      <c r="C682" s="4" t="s">
        <v>1466</v>
      </c>
      <c r="D682" s="5">
        <v>11492655</v>
      </c>
      <c r="E682" s="5">
        <v>15268208</v>
      </c>
      <c r="F682" s="5">
        <v>3775553</v>
      </c>
      <c r="G682" s="7">
        <v>32.9</v>
      </c>
      <c r="H682" s="5">
        <v>90826755</v>
      </c>
      <c r="I682" s="7">
        <v>16.8</v>
      </c>
      <c r="J682" s="33" t="s">
        <v>2094</v>
      </c>
      <c r="K682" s="33" t="s">
        <v>2094</v>
      </c>
      <c r="L682" s="34"/>
      <c r="M682" s="34"/>
      <c r="N682" s="34"/>
      <c r="O682" s="34"/>
      <c r="P682" s="24" t="s">
        <v>2094</v>
      </c>
      <c r="Q682" s="24" t="s">
        <v>2094</v>
      </c>
      <c r="R682" s="30" t="s">
        <v>2094</v>
      </c>
    </row>
    <row r="683" spans="1:18" ht="28.5">
      <c r="A683" s="1"/>
      <c r="B683" s="3" t="s">
        <v>1604</v>
      </c>
      <c r="C683" s="4" t="s">
        <v>2094</v>
      </c>
      <c r="D683" s="5"/>
      <c r="E683" s="5"/>
      <c r="F683" s="5"/>
      <c r="G683" s="6" t="s">
        <v>2094</v>
      </c>
      <c r="H683" s="5"/>
      <c r="I683" s="6" t="s">
        <v>2094</v>
      </c>
      <c r="J683" s="33" t="s">
        <v>1605</v>
      </c>
      <c r="K683" s="33" t="s">
        <v>1606</v>
      </c>
      <c r="L683" s="34">
        <v>150</v>
      </c>
      <c r="M683" s="34">
        <v>0</v>
      </c>
      <c r="N683" s="34">
        <v>0</v>
      </c>
      <c r="O683" s="34">
        <v>0</v>
      </c>
      <c r="P683" s="24" t="s">
        <v>2103</v>
      </c>
      <c r="Q683" s="25">
        <v>0</v>
      </c>
      <c r="R683" s="30" t="s">
        <v>2094</v>
      </c>
    </row>
    <row r="684" spans="1:18">
      <c r="A684" s="1"/>
      <c r="B684" s="3" t="s">
        <v>1607</v>
      </c>
      <c r="C684" s="4" t="s">
        <v>1466</v>
      </c>
      <c r="D684" s="5">
        <v>0</v>
      </c>
      <c r="E684" s="5">
        <v>998502</v>
      </c>
      <c r="F684" s="5">
        <v>998502</v>
      </c>
      <c r="G684" s="6" t="s">
        <v>2103</v>
      </c>
      <c r="H684" s="5">
        <v>16249727</v>
      </c>
      <c r="I684" s="7">
        <v>6.1</v>
      </c>
      <c r="J684" s="33" t="s">
        <v>2094</v>
      </c>
      <c r="K684" s="33" t="s">
        <v>2094</v>
      </c>
      <c r="L684" s="34"/>
      <c r="M684" s="34"/>
      <c r="N684" s="34"/>
      <c r="O684" s="34"/>
      <c r="P684" s="24" t="s">
        <v>2094</v>
      </c>
      <c r="Q684" s="24" t="s">
        <v>2094</v>
      </c>
      <c r="R684" s="30" t="s">
        <v>2094</v>
      </c>
    </row>
    <row r="685" spans="1:18" ht="28.5">
      <c r="A685" s="1"/>
      <c r="B685" s="3" t="s">
        <v>1604</v>
      </c>
      <c r="C685" s="4" t="s">
        <v>2094</v>
      </c>
      <c r="D685" s="5"/>
      <c r="E685" s="5"/>
      <c r="F685" s="5"/>
      <c r="G685" s="6" t="s">
        <v>2094</v>
      </c>
      <c r="H685" s="5"/>
      <c r="I685" s="6" t="s">
        <v>2094</v>
      </c>
      <c r="J685" s="33" t="s">
        <v>1608</v>
      </c>
      <c r="K685" s="33" t="s">
        <v>1478</v>
      </c>
      <c r="L685" s="34">
        <v>100</v>
      </c>
      <c r="M685" s="34">
        <v>66</v>
      </c>
      <c r="N685" s="34">
        <v>70</v>
      </c>
      <c r="O685" s="34">
        <v>65</v>
      </c>
      <c r="P685" s="25">
        <f>+O685/L685*100</f>
        <v>65</v>
      </c>
      <c r="Q685" s="25">
        <f>-100+(O685/M685*100)</f>
        <v>-1.5151515151515156</v>
      </c>
      <c r="R685" s="30" t="s">
        <v>88</v>
      </c>
    </row>
    <row r="686" spans="1:18" ht="28.5">
      <c r="A686" s="1"/>
      <c r="B686" s="1"/>
      <c r="C686" s="4" t="s">
        <v>2094</v>
      </c>
      <c r="D686" s="5"/>
      <c r="E686" s="5"/>
      <c r="F686" s="5"/>
      <c r="G686" s="6" t="s">
        <v>2094</v>
      </c>
      <c r="H686" s="5"/>
      <c r="I686" s="6" t="s">
        <v>2094</v>
      </c>
      <c r="J686" s="33" t="s">
        <v>1609</v>
      </c>
      <c r="K686" s="33" t="s">
        <v>2363</v>
      </c>
      <c r="L686" s="34">
        <v>20</v>
      </c>
      <c r="M686" s="34">
        <v>10</v>
      </c>
      <c r="N686" s="34">
        <v>18</v>
      </c>
      <c r="O686" s="34">
        <v>37</v>
      </c>
      <c r="P686" s="25">
        <f>+O686/L686*100</f>
        <v>185</v>
      </c>
      <c r="Q686" s="25">
        <f>-100+(O686/M686*100)</f>
        <v>270</v>
      </c>
      <c r="R686" s="30" t="s">
        <v>89</v>
      </c>
    </row>
    <row r="687" spans="1:18" ht="30">
      <c r="A687" s="1"/>
      <c r="B687" s="12" t="s">
        <v>1610</v>
      </c>
      <c r="C687" s="4" t="s">
        <v>2094</v>
      </c>
      <c r="D687" s="5"/>
      <c r="E687" s="5"/>
      <c r="F687" s="5"/>
      <c r="G687" s="6" t="s">
        <v>2094</v>
      </c>
      <c r="H687" s="5"/>
      <c r="I687" s="6" t="s">
        <v>2094</v>
      </c>
      <c r="J687" s="33" t="s">
        <v>2094</v>
      </c>
      <c r="K687" s="33" t="s">
        <v>2094</v>
      </c>
      <c r="L687" s="34"/>
      <c r="M687" s="34"/>
      <c r="N687" s="34"/>
      <c r="O687" s="34"/>
      <c r="P687" s="24" t="s">
        <v>2094</v>
      </c>
      <c r="Q687" s="24" t="s">
        <v>2094</v>
      </c>
      <c r="R687" s="30" t="s">
        <v>2094</v>
      </c>
    </row>
    <row r="688" spans="1:18">
      <c r="A688" s="1"/>
      <c r="B688" s="3" t="s">
        <v>1611</v>
      </c>
      <c r="C688" s="4" t="s">
        <v>2209</v>
      </c>
      <c r="D688" s="5">
        <v>19696027</v>
      </c>
      <c r="E688" s="5">
        <v>28070891</v>
      </c>
      <c r="F688" s="5">
        <v>8374864</v>
      </c>
      <c r="G688" s="7">
        <v>42.5</v>
      </c>
      <c r="H688" s="5">
        <v>104519504</v>
      </c>
      <c r="I688" s="7">
        <v>26.9</v>
      </c>
      <c r="J688" s="33" t="s">
        <v>2094</v>
      </c>
      <c r="K688" s="33" t="s">
        <v>2094</v>
      </c>
      <c r="L688" s="34"/>
      <c r="M688" s="34"/>
      <c r="N688" s="34"/>
      <c r="O688" s="34"/>
      <c r="P688" s="24" t="s">
        <v>2094</v>
      </c>
      <c r="Q688" s="24" t="s">
        <v>2094</v>
      </c>
      <c r="R688" s="30" t="s">
        <v>2094</v>
      </c>
    </row>
    <row r="689" spans="1:18">
      <c r="A689" s="1"/>
      <c r="B689" s="1"/>
      <c r="C689" s="4" t="s">
        <v>1466</v>
      </c>
      <c r="D689" s="5">
        <v>525856963</v>
      </c>
      <c r="E689" s="5">
        <v>727868449</v>
      </c>
      <c r="F689" s="5">
        <v>202011486</v>
      </c>
      <c r="G689" s="7">
        <v>38.4</v>
      </c>
      <c r="H689" s="5">
        <v>2773536078</v>
      </c>
      <c r="I689" s="7">
        <v>26.2</v>
      </c>
      <c r="J689" s="33" t="s">
        <v>2094</v>
      </c>
      <c r="K689" s="33" t="s">
        <v>2094</v>
      </c>
      <c r="L689" s="34"/>
      <c r="M689" s="34"/>
      <c r="N689" s="34"/>
      <c r="O689" s="34"/>
      <c r="P689" s="24" t="s">
        <v>2094</v>
      </c>
      <c r="Q689" s="24" t="s">
        <v>2094</v>
      </c>
      <c r="R689" s="30" t="s">
        <v>2094</v>
      </c>
    </row>
    <row r="690" spans="1:18" ht="28.5">
      <c r="A690" s="1"/>
      <c r="B690" s="3" t="s">
        <v>1612</v>
      </c>
      <c r="C690" s="4" t="s">
        <v>2094</v>
      </c>
      <c r="D690" s="5"/>
      <c r="E690" s="5"/>
      <c r="F690" s="5"/>
      <c r="G690" s="6" t="s">
        <v>2094</v>
      </c>
      <c r="H690" s="5"/>
      <c r="I690" s="6" t="s">
        <v>2094</v>
      </c>
      <c r="J690" s="33" t="s">
        <v>1613</v>
      </c>
      <c r="K690" s="33" t="s">
        <v>2363</v>
      </c>
      <c r="L690" s="34">
        <v>32196</v>
      </c>
      <c r="M690" s="34">
        <v>6619</v>
      </c>
      <c r="N690" s="34">
        <v>5884</v>
      </c>
      <c r="O690" s="34">
        <v>4786</v>
      </c>
      <c r="P690" s="25">
        <f>+O690/L690*100</f>
        <v>14.865200646042986</v>
      </c>
      <c r="Q690" s="25">
        <f>-100+(O690/M690*100)</f>
        <v>-27.693004985647377</v>
      </c>
      <c r="R690" s="30" t="s">
        <v>90</v>
      </c>
    </row>
    <row r="691" spans="1:18" ht="28.5">
      <c r="A691" s="1"/>
      <c r="B691" s="3" t="s">
        <v>1614</v>
      </c>
      <c r="C691" s="4" t="s">
        <v>2465</v>
      </c>
      <c r="D691" s="5">
        <v>19472265</v>
      </c>
      <c r="E691" s="5">
        <v>38567677</v>
      </c>
      <c r="F691" s="5">
        <v>19095412</v>
      </c>
      <c r="G691" s="7">
        <v>98.1</v>
      </c>
      <c r="H691" s="5">
        <v>128027298</v>
      </c>
      <c r="I691" s="7">
        <v>30.1</v>
      </c>
      <c r="J691" s="33" t="s">
        <v>2094</v>
      </c>
      <c r="K691" s="33" t="s">
        <v>2094</v>
      </c>
      <c r="L691" s="34"/>
      <c r="M691" s="34"/>
      <c r="N691" s="34"/>
      <c r="O691" s="34"/>
      <c r="P691" s="24" t="s">
        <v>2094</v>
      </c>
      <c r="Q691" s="24" t="s">
        <v>2094</v>
      </c>
      <c r="R691" s="30" t="s">
        <v>2094</v>
      </c>
    </row>
    <row r="692" spans="1:18" ht="28.5">
      <c r="A692" s="1"/>
      <c r="B692" s="3" t="s">
        <v>1615</v>
      </c>
      <c r="C692" s="4" t="s">
        <v>2094</v>
      </c>
      <c r="D692" s="5"/>
      <c r="E692" s="5"/>
      <c r="F692" s="5"/>
      <c r="G692" s="6" t="s">
        <v>2094</v>
      </c>
      <c r="H692" s="5"/>
      <c r="I692" s="6" t="s">
        <v>2094</v>
      </c>
      <c r="J692" s="33" t="s">
        <v>1616</v>
      </c>
      <c r="K692" s="33" t="s">
        <v>1617</v>
      </c>
      <c r="L692" s="34">
        <v>27184</v>
      </c>
      <c r="M692" s="34">
        <v>7883</v>
      </c>
      <c r="N692" s="34">
        <v>7189</v>
      </c>
      <c r="O692" s="34">
        <v>4385</v>
      </c>
      <c r="P692" s="25">
        <f>+O692/L692*100</f>
        <v>16.130812242495583</v>
      </c>
      <c r="Q692" s="25">
        <f>-100+(O692/M692*100)</f>
        <v>-44.373969301027529</v>
      </c>
      <c r="R692" s="30" t="s">
        <v>91</v>
      </c>
    </row>
    <row r="693" spans="1:18" ht="28.5">
      <c r="A693" s="1"/>
      <c r="B693" s="1"/>
      <c r="C693" s="4" t="s">
        <v>2094</v>
      </c>
      <c r="D693" s="5"/>
      <c r="E693" s="5"/>
      <c r="F693" s="5"/>
      <c r="G693" s="6" t="s">
        <v>2094</v>
      </c>
      <c r="H693" s="5"/>
      <c r="I693" s="6" t="s">
        <v>2094</v>
      </c>
      <c r="J693" s="33" t="s">
        <v>1618</v>
      </c>
      <c r="K693" s="33" t="s">
        <v>1619</v>
      </c>
      <c r="L693" s="34">
        <v>544</v>
      </c>
      <c r="M693" s="34">
        <v>157</v>
      </c>
      <c r="N693" s="34">
        <v>43</v>
      </c>
      <c r="O693" s="34">
        <v>68</v>
      </c>
      <c r="P693" s="25">
        <f>+O693/L693*100</f>
        <v>12.5</v>
      </c>
      <c r="Q693" s="25">
        <f>-100+(O693/M693*100)</f>
        <v>-56.687898089171973</v>
      </c>
      <c r="R693" s="30" t="s">
        <v>3248</v>
      </c>
    </row>
    <row r="694" spans="1:18">
      <c r="A694" s="1"/>
      <c r="B694" s="3" t="s">
        <v>1620</v>
      </c>
      <c r="C694" s="4" t="s">
        <v>2465</v>
      </c>
      <c r="D694" s="5">
        <v>96673516</v>
      </c>
      <c r="E694" s="5">
        <v>161766313</v>
      </c>
      <c r="F694" s="5">
        <v>65092797</v>
      </c>
      <c r="G694" s="7">
        <v>67.3</v>
      </c>
      <c r="H694" s="5">
        <v>673301708</v>
      </c>
      <c r="I694" s="7">
        <v>24</v>
      </c>
      <c r="J694" s="33" t="s">
        <v>2094</v>
      </c>
      <c r="K694" s="33" t="s">
        <v>2094</v>
      </c>
      <c r="L694" s="34"/>
      <c r="M694" s="34"/>
      <c r="N694" s="34"/>
      <c r="O694" s="34"/>
      <c r="P694" s="24" t="s">
        <v>2094</v>
      </c>
      <c r="Q694" s="24" t="s">
        <v>2094</v>
      </c>
      <c r="R694" s="30" t="s">
        <v>2094</v>
      </c>
    </row>
    <row r="695" spans="1:18" ht="28.5">
      <c r="A695" s="1"/>
      <c r="B695" s="3" t="s">
        <v>1621</v>
      </c>
      <c r="C695" s="4" t="s">
        <v>2094</v>
      </c>
      <c r="D695" s="5"/>
      <c r="E695" s="5"/>
      <c r="F695" s="5"/>
      <c r="G695" s="6" t="s">
        <v>2094</v>
      </c>
      <c r="H695" s="5"/>
      <c r="I695" s="6" t="s">
        <v>2094</v>
      </c>
      <c r="J695" s="33" t="s">
        <v>1622</v>
      </c>
      <c r="K695" s="33" t="s">
        <v>1623</v>
      </c>
      <c r="L695" s="34">
        <v>653400</v>
      </c>
      <c r="M695" s="34">
        <v>150282</v>
      </c>
      <c r="N695" s="34">
        <v>145570</v>
      </c>
      <c r="O695" s="34">
        <v>174708</v>
      </c>
      <c r="P695" s="25">
        <f>+O695/L695*100</f>
        <v>26.738292011019283</v>
      </c>
      <c r="Q695" s="25">
        <f>-100+(O695/M695*100)</f>
        <v>16.253443526170798</v>
      </c>
      <c r="R695" s="30" t="s">
        <v>92</v>
      </c>
    </row>
    <row r="696" spans="1:18">
      <c r="A696" s="1"/>
      <c r="B696" s="1"/>
      <c r="C696" s="4" t="s">
        <v>2094</v>
      </c>
      <c r="D696" s="5"/>
      <c r="E696" s="5"/>
      <c r="F696" s="5"/>
      <c r="G696" s="6" t="s">
        <v>2094</v>
      </c>
      <c r="H696" s="5"/>
      <c r="I696" s="6" t="s">
        <v>2094</v>
      </c>
      <c r="J696" s="33" t="s">
        <v>1624</v>
      </c>
      <c r="K696" s="33" t="s">
        <v>1625</v>
      </c>
      <c r="L696" s="34">
        <v>221</v>
      </c>
      <c r="M696" s="34">
        <v>50</v>
      </c>
      <c r="N696" s="34">
        <v>49</v>
      </c>
      <c r="O696" s="34">
        <v>58</v>
      </c>
      <c r="P696" s="25">
        <f>+O696/L696*100</f>
        <v>26.244343891402718</v>
      </c>
      <c r="Q696" s="25">
        <f>-100+(O696/M696*100)</f>
        <v>15.999999999999986</v>
      </c>
      <c r="R696" s="30" t="s">
        <v>92</v>
      </c>
    </row>
    <row r="697" spans="1:18" ht="28.5">
      <c r="A697" s="1"/>
      <c r="B697" s="1"/>
      <c r="C697" s="4" t="s">
        <v>2094</v>
      </c>
      <c r="D697" s="5"/>
      <c r="E697" s="5"/>
      <c r="F697" s="5"/>
      <c r="G697" s="6" t="s">
        <v>2094</v>
      </c>
      <c r="H697" s="5"/>
      <c r="I697" s="6" t="s">
        <v>2094</v>
      </c>
      <c r="J697" s="33" t="s">
        <v>1626</v>
      </c>
      <c r="K697" s="33" t="s">
        <v>1623</v>
      </c>
      <c r="L697" s="34">
        <v>304920</v>
      </c>
      <c r="M697" s="34">
        <v>70132</v>
      </c>
      <c r="N697" s="34">
        <v>67933</v>
      </c>
      <c r="O697" s="34">
        <v>81531</v>
      </c>
      <c r="P697" s="25">
        <f>+O697/L697*100</f>
        <v>26.738488783943332</v>
      </c>
      <c r="Q697" s="25">
        <f>-100+(O697/M697*100)</f>
        <v>16.253636000684409</v>
      </c>
      <c r="R697" s="30" t="s">
        <v>92</v>
      </c>
    </row>
    <row r="698" spans="1:18" ht="28.5">
      <c r="A698" s="1"/>
      <c r="B698" s="3" t="s">
        <v>1627</v>
      </c>
      <c r="C698" s="4" t="s">
        <v>2125</v>
      </c>
      <c r="D698" s="5">
        <v>124854731</v>
      </c>
      <c r="E698" s="5">
        <v>165612530</v>
      </c>
      <c r="F698" s="5">
        <v>40757799</v>
      </c>
      <c r="G698" s="7">
        <v>32.6</v>
      </c>
      <c r="H698" s="5">
        <v>741963241</v>
      </c>
      <c r="I698" s="7">
        <v>22.3</v>
      </c>
      <c r="J698" s="33" t="s">
        <v>2094</v>
      </c>
      <c r="K698" s="33" t="s">
        <v>2094</v>
      </c>
      <c r="L698" s="34"/>
      <c r="M698" s="34"/>
      <c r="N698" s="34"/>
      <c r="O698" s="34"/>
      <c r="P698" s="24" t="s">
        <v>2094</v>
      </c>
      <c r="Q698" s="24" t="s">
        <v>2094</v>
      </c>
      <c r="R698" s="30" t="s">
        <v>2094</v>
      </c>
    </row>
    <row r="699" spans="1:18" ht="28.5">
      <c r="A699" s="1"/>
      <c r="B699" s="3" t="s">
        <v>1549</v>
      </c>
      <c r="C699" s="4" t="s">
        <v>2094</v>
      </c>
      <c r="D699" s="5"/>
      <c r="E699" s="5"/>
      <c r="F699" s="5"/>
      <c r="G699" s="6" t="s">
        <v>2094</v>
      </c>
      <c r="H699" s="5"/>
      <c r="I699" s="6" t="s">
        <v>2094</v>
      </c>
      <c r="J699" s="33" t="s">
        <v>2691</v>
      </c>
      <c r="K699" s="33" t="s">
        <v>2692</v>
      </c>
      <c r="L699" s="34">
        <v>5272</v>
      </c>
      <c r="M699" s="34">
        <v>896</v>
      </c>
      <c r="N699" s="34">
        <v>1171</v>
      </c>
      <c r="O699" s="34">
        <v>1082</v>
      </c>
      <c r="P699" s="25">
        <f>+O699/L699*100</f>
        <v>20.523520485584218</v>
      </c>
      <c r="Q699" s="25">
        <f>-100+(O699/M699*100)</f>
        <v>20.758928571428584</v>
      </c>
      <c r="R699" s="30" t="s">
        <v>93</v>
      </c>
    </row>
    <row r="700" spans="1:18" ht="28.5">
      <c r="A700" s="1"/>
      <c r="B700" s="1"/>
      <c r="C700" s="4" t="s">
        <v>2094</v>
      </c>
      <c r="D700" s="5"/>
      <c r="E700" s="5"/>
      <c r="F700" s="5"/>
      <c r="G700" s="6" t="s">
        <v>2094</v>
      </c>
      <c r="H700" s="5"/>
      <c r="I700" s="6" t="s">
        <v>2094</v>
      </c>
      <c r="J700" s="33" t="s">
        <v>1385</v>
      </c>
      <c r="K700" s="33" t="s">
        <v>2128</v>
      </c>
      <c r="L700" s="34">
        <v>743899</v>
      </c>
      <c r="M700" s="34">
        <v>126463</v>
      </c>
      <c r="N700" s="34">
        <v>149098</v>
      </c>
      <c r="O700" s="34">
        <v>147125</v>
      </c>
      <c r="P700" s="25">
        <f>+O700/L700*100</f>
        <v>19.777550447036493</v>
      </c>
      <c r="Q700" s="25">
        <f>-100+(O700/M700*100)</f>
        <v>16.338375651376296</v>
      </c>
      <c r="R700" s="30" t="s">
        <v>93</v>
      </c>
    </row>
    <row r="701" spans="1:18" ht="28.5">
      <c r="A701" s="1"/>
      <c r="B701" s="1"/>
      <c r="C701" s="4" t="s">
        <v>2094</v>
      </c>
      <c r="D701" s="5"/>
      <c r="E701" s="5"/>
      <c r="F701" s="5"/>
      <c r="G701" s="6" t="s">
        <v>2094</v>
      </c>
      <c r="H701" s="5"/>
      <c r="I701" s="6" t="s">
        <v>2094</v>
      </c>
      <c r="J701" s="33" t="s">
        <v>1628</v>
      </c>
      <c r="K701" s="33" t="s">
        <v>1629</v>
      </c>
      <c r="L701" s="34">
        <v>2552</v>
      </c>
      <c r="M701" s="34">
        <v>434</v>
      </c>
      <c r="N701" s="34">
        <v>530</v>
      </c>
      <c r="O701" s="34">
        <v>492</v>
      </c>
      <c r="P701" s="25">
        <f>+O701/L701*100</f>
        <v>19.278996865203762</v>
      </c>
      <c r="Q701" s="25">
        <f>-100+(O701/M701*100)</f>
        <v>13.364055299539174</v>
      </c>
      <c r="R701" s="30" t="s">
        <v>93</v>
      </c>
    </row>
    <row r="702" spans="1:18" ht="28.5">
      <c r="A702" s="1"/>
      <c r="B702" s="1"/>
      <c r="C702" s="4" t="s">
        <v>2094</v>
      </c>
      <c r="D702" s="5"/>
      <c r="E702" s="5"/>
      <c r="F702" s="5"/>
      <c r="G702" s="6" t="s">
        <v>2094</v>
      </c>
      <c r="H702" s="5"/>
      <c r="I702" s="6" t="s">
        <v>2094</v>
      </c>
      <c r="J702" s="33" t="s">
        <v>1630</v>
      </c>
      <c r="K702" s="33" t="s">
        <v>1631</v>
      </c>
      <c r="L702" s="34">
        <v>1471884</v>
      </c>
      <c r="M702" s="34">
        <v>250220</v>
      </c>
      <c r="N702" s="34">
        <v>293270</v>
      </c>
      <c r="O702" s="34">
        <v>291125</v>
      </c>
      <c r="P702" s="25">
        <f>+O702/L702*100</f>
        <v>19.779072263846878</v>
      </c>
      <c r="Q702" s="25">
        <f>-100+(O702/M702*100)</f>
        <v>16.347614099592363</v>
      </c>
      <c r="R702" s="30" t="s">
        <v>93</v>
      </c>
    </row>
    <row r="703" spans="1:18" ht="28.5">
      <c r="A703" s="1"/>
      <c r="B703" s="3" t="s">
        <v>1632</v>
      </c>
      <c r="C703" s="4" t="s">
        <v>2099</v>
      </c>
      <c r="D703" s="5">
        <v>175789919</v>
      </c>
      <c r="E703" s="5">
        <v>268158586</v>
      </c>
      <c r="F703" s="5">
        <v>92368667</v>
      </c>
      <c r="G703" s="7">
        <v>52.5</v>
      </c>
      <c r="H703" s="5">
        <v>1098806982</v>
      </c>
      <c r="I703" s="7">
        <v>24.4</v>
      </c>
      <c r="J703" s="33" t="s">
        <v>2094</v>
      </c>
      <c r="K703" s="33" t="s">
        <v>2094</v>
      </c>
      <c r="L703" s="34"/>
      <c r="M703" s="34"/>
      <c r="N703" s="34"/>
      <c r="O703" s="34"/>
      <c r="P703" s="24" t="s">
        <v>2094</v>
      </c>
      <c r="Q703" s="24" t="s">
        <v>2094</v>
      </c>
      <c r="R703" s="30" t="s">
        <v>2094</v>
      </c>
    </row>
    <row r="704" spans="1:18">
      <c r="A704" s="1"/>
      <c r="B704" s="1"/>
      <c r="C704" s="4" t="s">
        <v>2094</v>
      </c>
      <c r="D704" s="5"/>
      <c r="E704" s="5"/>
      <c r="F704" s="5"/>
      <c r="G704" s="6" t="s">
        <v>2094</v>
      </c>
      <c r="H704" s="5"/>
      <c r="I704" s="6" t="s">
        <v>2094</v>
      </c>
      <c r="J704" s="33" t="s">
        <v>2631</v>
      </c>
      <c r="K704" s="33" t="s">
        <v>2537</v>
      </c>
      <c r="L704" s="34">
        <v>645</v>
      </c>
      <c r="M704" s="34">
        <v>0</v>
      </c>
      <c r="N704" s="34">
        <v>0</v>
      </c>
      <c r="O704" s="34">
        <v>0</v>
      </c>
      <c r="P704" s="24" t="s">
        <v>2103</v>
      </c>
      <c r="Q704" s="25">
        <v>0</v>
      </c>
      <c r="R704" s="30" t="s">
        <v>2094</v>
      </c>
    </row>
    <row r="705" spans="1:18" ht="28.5">
      <c r="A705" s="1"/>
      <c r="B705" s="1"/>
      <c r="C705" s="4" t="s">
        <v>2094</v>
      </c>
      <c r="D705" s="5"/>
      <c r="E705" s="5"/>
      <c r="F705" s="5"/>
      <c r="G705" s="6" t="s">
        <v>2094</v>
      </c>
      <c r="H705" s="5"/>
      <c r="I705" s="6" t="s">
        <v>2094</v>
      </c>
      <c r="J705" s="33" t="s">
        <v>1539</v>
      </c>
      <c r="K705" s="33" t="s">
        <v>1540</v>
      </c>
      <c r="L705" s="34">
        <v>4132</v>
      </c>
      <c r="M705" s="34">
        <v>0</v>
      </c>
      <c r="N705" s="34">
        <v>0</v>
      </c>
      <c r="O705" s="34">
        <v>0</v>
      </c>
      <c r="P705" s="24" t="s">
        <v>2103</v>
      </c>
      <c r="Q705" s="25">
        <v>0</v>
      </c>
      <c r="R705" s="30" t="s">
        <v>2094</v>
      </c>
    </row>
    <row r="706" spans="1:18">
      <c r="A706" s="1"/>
      <c r="B706" s="1"/>
      <c r="C706" s="4" t="s">
        <v>2094</v>
      </c>
      <c r="D706" s="5"/>
      <c r="E706" s="5"/>
      <c r="F706" s="5"/>
      <c r="G706" s="6" t="s">
        <v>2094</v>
      </c>
      <c r="H706" s="5"/>
      <c r="I706" s="6" t="s">
        <v>2094</v>
      </c>
      <c r="J706" s="33" t="s">
        <v>2630</v>
      </c>
      <c r="K706" s="33" t="s">
        <v>2537</v>
      </c>
      <c r="L706" s="34">
        <v>224</v>
      </c>
      <c r="M706" s="34">
        <v>0</v>
      </c>
      <c r="N706" s="34">
        <v>0</v>
      </c>
      <c r="O706" s="34">
        <v>0</v>
      </c>
      <c r="P706" s="24" t="s">
        <v>2103</v>
      </c>
      <c r="Q706" s="25">
        <v>0</v>
      </c>
      <c r="R706" s="30" t="s">
        <v>2094</v>
      </c>
    </row>
    <row r="707" spans="1:18">
      <c r="A707" s="1"/>
      <c r="B707" s="1"/>
      <c r="C707" s="4" t="s">
        <v>2094</v>
      </c>
      <c r="D707" s="5"/>
      <c r="E707" s="5"/>
      <c r="F707" s="5"/>
      <c r="G707" s="6" t="s">
        <v>2094</v>
      </c>
      <c r="H707" s="5"/>
      <c r="I707" s="6" t="s">
        <v>2094</v>
      </c>
      <c r="J707" s="33" t="s">
        <v>2632</v>
      </c>
      <c r="K707" s="33" t="s">
        <v>2633</v>
      </c>
      <c r="L707" s="34">
        <v>1397</v>
      </c>
      <c r="M707" s="34">
        <v>0</v>
      </c>
      <c r="N707" s="34">
        <v>0</v>
      </c>
      <c r="O707" s="34">
        <v>0</v>
      </c>
      <c r="P707" s="24" t="s">
        <v>2103</v>
      </c>
      <c r="Q707" s="25">
        <v>0</v>
      </c>
      <c r="R707" s="30" t="s">
        <v>2094</v>
      </c>
    </row>
    <row r="708" spans="1:18">
      <c r="A708" s="1"/>
      <c r="B708" s="1"/>
      <c r="C708" s="4" t="s">
        <v>2094</v>
      </c>
      <c r="D708" s="5"/>
      <c r="E708" s="5"/>
      <c r="F708" s="5"/>
      <c r="G708" s="6" t="s">
        <v>2094</v>
      </c>
      <c r="H708" s="5"/>
      <c r="I708" s="6" t="s">
        <v>2094</v>
      </c>
      <c r="J708" s="33" t="s">
        <v>1541</v>
      </c>
      <c r="K708" s="33" t="s">
        <v>2365</v>
      </c>
      <c r="L708" s="34">
        <v>2204</v>
      </c>
      <c r="M708" s="34">
        <v>0</v>
      </c>
      <c r="N708" s="34">
        <v>0</v>
      </c>
      <c r="O708" s="34">
        <v>0</v>
      </c>
      <c r="P708" s="24" t="s">
        <v>2103</v>
      </c>
      <c r="Q708" s="25">
        <v>0</v>
      </c>
      <c r="R708" s="30" t="s">
        <v>2094</v>
      </c>
    </row>
    <row r="709" spans="1:18">
      <c r="A709" s="1"/>
      <c r="B709" s="3" t="s">
        <v>1633</v>
      </c>
      <c r="C709" s="4" t="s">
        <v>1466</v>
      </c>
      <c r="D709" s="5">
        <v>7387655</v>
      </c>
      <c r="E709" s="5">
        <v>878501</v>
      </c>
      <c r="F709" s="5">
        <v>-6509154</v>
      </c>
      <c r="G709" s="7">
        <v>-88.1</v>
      </c>
      <c r="H709" s="5">
        <v>61500634</v>
      </c>
      <c r="I709" s="7">
        <v>1.4</v>
      </c>
      <c r="J709" s="33" t="s">
        <v>2094</v>
      </c>
      <c r="K709" s="33" t="s">
        <v>2094</v>
      </c>
      <c r="L709" s="34"/>
      <c r="M709" s="34"/>
      <c r="N709" s="34"/>
      <c r="O709" s="34"/>
      <c r="P709" s="24" t="s">
        <v>2094</v>
      </c>
      <c r="Q709" s="24" t="s">
        <v>2094</v>
      </c>
      <c r="R709" s="30" t="s">
        <v>2094</v>
      </c>
    </row>
    <row r="710" spans="1:18" ht="42.75">
      <c r="A710" s="1"/>
      <c r="B710" s="3" t="s">
        <v>1634</v>
      </c>
      <c r="C710" s="4" t="s">
        <v>2094</v>
      </c>
      <c r="D710" s="5"/>
      <c r="E710" s="5"/>
      <c r="F710" s="5"/>
      <c r="G710" s="6" t="s">
        <v>2094</v>
      </c>
      <c r="H710" s="5"/>
      <c r="I710" s="6" t="s">
        <v>2094</v>
      </c>
      <c r="J710" s="33" t="s">
        <v>1568</v>
      </c>
      <c r="K710" s="33" t="s">
        <v>1569</v>
      </c>
      <c r="L710" s="34">
        <v>365</v>
      </c>
      <c r="M710" s="34">
        <v>90</v>
      </c>
      <c r="N710" s="34">
        <v>90</v>
      </c>
      <c r="O710" s="34">
        <v>90</v>
      </c>
      <c r="P710" s="25">
        <f>+O710/L710*100</f>
        <v>24.657534246575342</v>
      </c>
      <c r="Q710" s="25">
        <f>-100+(O710/M710*100)</f>
        <v>0</v>
      </c>
      <c r="R710" s="30" t="s">
        <v>2094</v>
      </c>
    </row>
    <row r="711" spans="1:18" ht="15">
      <c r="A711" s="1"/>
      <c r="B711" s="12" t="s">
        <v>1635</v>
      </c>
      <c r="C711" s="4" t="s">
        <v>2094</v>
      </c>
      <c r="D711" s="5"/>
      <c r="E711" s="5"/>
      <c r="F711" s="5"/>
      <c r="G711" s="6" t="s">
        <v>2094</v>
      </c>
      <c r="H711" s="5"/>
      <c r="I711" s="6" t="s">
        <v>2094</v>
      </c>
      <c r="J711" s="33" t="s">
        <v>2094</v>
      </c>
      <c r="K711" s="33" t="s">
        <v>2094</v>
      </c>
      <c r="L711" s="34"/>
      <c r="M711" s="34"/>
      <c r="N711" s="34"/>
      <c r="O711" s="34"/>
      <c r="P711" s="24" t="s">
        <v>2094</v>
      </c>
      <c r="Q711" s="24" t="s">
        <v>2094</v>
      </c>
      <c r="R711" s="30" t="s">
        <v>2094</v>
      </c>
    </row>
    <row r="712" spans="1:18" ht="28.5">
      <c r="A712" s="1"/>
      <c r="B712" s="3" t="s">
        <v>1636</v>
      </c>
      <c r="C712" s="4" t="s">
        <v>2585</v>
      </c>
      <c r="D712" s="5">
        <v>12691777</v>
      </c>
      <c r="E712" s="5">
        <v>19202455</v>
      </c>
      <c r="F712" s="5">
        <v>6510678</v>
      </c>
      <c r="G712" s="7">
        <v>51.3</v>
      </c>
      <c r="H712" s="5">
        <v>126410223</v>
      </c>
      <c r="I712" s="7">
        <v>15.2</v>
      </c>
      <c r="J712" s="33" t="s">
        <v>2094</v>
      </c>
      <c r="K712" s="33" t="s">
        <v>2094</v>
      </c>
      <c r="L712" s="34"/>
      <c r="M712" s="34"/>
      <c r="N712" s="34"/>
      <c r="O712" s="34"/>
      <c r="P712" s="24" t="s">
        <v>2094</v>
      </c>
      <c r="Q712" s="24" t="s">
        <v>2094</v>
      </c>
      <c r="R712" s="30" t="s">
        <v>2094</v>
      </c>
    </row>
    <row r="713" spans="1:18">
      <c r="A713" s="1"/>
      <c r="B713" s="1"/>
      <c r="C713" s="4" t="s">
        <v>2094</v>
      </c>
      <c r="D713" s="5"/>
      <c r="E713" s="5"/>
      <c r="F713" s="5"/>
      <c r="G713" s="6" t="s">
        <v>2094</v>
      </c>
      <c r="H713" s="5"/>
      <c r="I713" s="6" t="s">
        <v>2094</v>
      </c>
      <c r="J713" s="33" t="s">
        <v>1638</v>
      </c>
      <c r="K713" s="33" t="s">
        <v>1637</v>
      </c>
      <c r="L713" s="34">
        <v>50</v>
      </c>
      <c r="M713" s="34">
        <v>7</v>
      </c>
      <c r="N713" s="34">
        <v>20</v>
      </c>
      <c r="O713" s="34" t="s">
        <v>217</v>
      </c>
      <c r="P713" s="34" t="s">
        <v>2103</v>
      </c>
      <c r="Q713" s="25" t="s">
        <v>2103</v>
      </c>
      <c r="R713" s="30" t="s">
        <v>3098</v>
      </c>
    </row>
    <row r="714" spans="1:18">
      <c r="A714" s="1"/>
      <c r="B714" s="1"/>
      <c r="C714" s="4" t="s">
        <v>2094</v>
      </c>
      <c r="D714" s="5"/>
      <c r="E714" s="5"/>
      <c r="F714" s="5"/>
      <c r="G714" s="6" t="s">
        <v>2094</v>
      </c>
      <c r="H714" s="5"/>
      <c r="I714" s="6" t="s">
        <v>2094</v>
      </c>
      <c r="J714" s="33" t="s">
        <v>1639</v>
      </c>
      <c r="K714" s="33" t="s">
        <v>1637</v>
      </c>
      <c r="L714" s="34">
        <v>5</v>
      </c>
      <c r="M714" s="34">
        <v>0</v>
      </c>
      <c r="N714" s="34">
        <v>0</v>
      </c>
      <c r="O714" s="34" t="s">
        <v>217</v>
      </c>
      <c r="P714" s="34" t="s">
        <v>2103</v>
      </c>
      <c r="Q714" s="25" t="s">
        <v>2103</v>
      </c>
      <c r="R714" s="30" t="s">
        <v>3098</v>
      </c>
    </row>
    <row r="715" spans="1:18" ht="28.5">
      <c r="A715" s="1"/>
      <c r="B715" s="1"/>
      <c r="C715" s="4" t="s">
        <v>2094</v>
      </c>
      <c r="D715" s="5"/>
      <c r="E715" s="5"/>
      <c r="F715" s="5"/>
      <c r="G715" s="6" t="s">
        <v>2094</v>
      </c>
      <c r="H715" s="5"/>
      <c r="I715" s="6" t="s">
        <v>2094</v>
      </c>
      <c r="J715" s="33" t="s">
        <v>1640</v>
      </c>
      <c r="K715" s="33" t="s">
        <v>2351</v>
      </c>
      <c r="L715" s="34">
        <v>25</v>
      </c>
      <c r="M715" s="34">
        <v>1</v>
      </c>
      <c r="N715" s="34">
        <v>0</v>
      </c>
      <c r="O715" s="34">
        <v>1</v>
      </c>
      <c r="P715" s="25">
        <f t="shared" ref="P715:P726" si="44">+O715/L715*100</f>
        <v>4</v>
      </c>
      <c r="Q715" s="25">
        <f t="shared" ref="Q715:Q726" si="45">-100+(O715/M715*100)</f>
        <v>0</v>
      </c>
      <c r="R715" s="30" t="s">
        <v>2094</v>
      </c>
    </row>
    <row r="716" spans="1:18" ht="42.75">
      <c r="A716" s="1"/>
      <c r="B716" s="1"/>
      <c r="C716" s="4" t="s">
        <v>2094</v>
      </c>
      <c r="D716" s="5"/>
      <c r="E716" s="5"/>
      <c r="F716" s="5"/>
      <c r="G716" s="6" t="s">
        <v>2094</v>
      </c>
      <c r="H716" s="5"/>
      <c r="I716" s="6" t="s">
        <v>2094</v>
      </c>
      <c r="J716" s="33" t="s">
        <v>1640</v>
      </c>
      <c r="K716" s="33" t="s">
        <v>2365</v>
      </c>
      <c r="L716" s="34">
        <v>150</v>
      </c>
      <c r="M716" s="34">
        <v>15</v>
      </c>
      <c r="N716" s="34">
        <v>0</v>
      </c>
      <c r="O716" s="34">
        <v>2</v>
      </c>
      <c r="P716" s="25">
        <f t="shared" si="44"/>
        <v>1.3333333333333335</v>
      </c>
      <c r="Q716" s="25">
        <f t="shared" si="45"/>
        <v>-86.666666666666671</v>
      </c>
      <c r="R716" s="30" t="s">
        <v>2875</v>
      </c>
    </row>
    <row r="717" spans="1:18" ht="42.75">
      <c r="A717" s="1"/>
      <c r="B717" s="1"/>
      <c r="C717" s="4" t="s">
        <v>2094</v>
      </c>
      <c r="D717" s="5"/>
      <c r="E717" s="5"/>
      <c r="F717" s="5"/>
      <c r="G717" s="6" t="s">
        <v>2094</v>
      </c>
      <c r="H717" s="5"/>
      <c r="I717" s="6" t="s">
        <v>2094</v>
      </c>
      <c r="J717" s="33" t="s">
        <v>1640</v>
      </c>
      <c r="K717" s="33" t="s">
        <v>1641</v>
      </c>
      <c r="L717" s="34">
        <v>200</v>
      </c>
      <c r="M717" s="34">
        <v>20</v>
      </c>
      <c r="N717" s="34">
        <v>0</v>
      </c>
      <c r="O717" s="34">
        <v>15</v>
      </c>
      <c r="P717" s="25">
        <f t="shared" si="44"/>
        <v>7.5</v>
      </c>
      <c r="Q717" s="25">
        <f t="shared" si="45"/>
        <v>-25</v>
      </c>
      <c r="R717" s="30" t="s">
        <v>2876</v>
      </c>
    </row>
    <row r="718" spans="1:18" ht="28.5">
      <c r="A718" s="1"/>
      <c r="B718" s="1"/>
      <c r="C718" s="4" t="s">
        <v>2094</v>
      </c>
      <c r="D718" s="5"/>
      <c r="E718" s="5"/>
      <c r="F718" s="5"/>
      <c r="G718" s="6" t="s">
        <v>2094</v>
      </c>
      <c r="H718" s="5"/>
      <c r="I718" s="6" t="s">
        <v>2094</v>
      </c>
      <c r="J718" s="33" t="s">
        <v>1642</v>
      </c>
      <c r="K718" s="33" t="s">
        <v>1637</v>
      </c>
      <c r="L718" s="34">
        <v>100</v>
      </c>
      <c r="M718" s="34">
        <v>10</v>
      </c>
      <c r="N718" s="34">
        <v>26</v>
      </c>
      <c r="O718" s="34">
        <v>7.8</v>
      </c>
      <c r="P718" s="25">
        <f t="shared" si="44"/>
        <v>7.8</v>
      </c>
      <c r="Q718" s="25">
        <f t="shared" si="45"/>
        <v>-22</v>
      </c>
      <c r="R718" s="30" t="s">
        <v>3098</v>
      </c>
    </row>
    <row r="719" spans="1:18" ht="28.5">
      <c r="A719" s="1"/>
      <c r="B719" s="1"/>
      <c r="C719" s="4" t="s">
        <v>2094</v>
      </c>
      <c r="D719" s="5"/>
      <c r="E719" s="5"/>
      <c r="F719" s="5"/>
      <c r="G719" s="6" t="s">
        <v>2094</v>
      </c>
      <c r="H719" s="5"/>
      <c r="I719" s="6" t="s">
        <v>2094</v>
      </c>
      <c r="J719" s="33" t="s">
        <v>1643</v>
      </c>
      <c r="K719" s="33" t="s">
        <v>1644</v>
      </c>
      <c r="L719" s="34">
        <v>990</v>
      </c>
      <c r="M719" s="34">
        <v>210</v>
      </c>
      <c r="N719" s="34">
        <v>186</v>
      </c>
      <c r="O719" s="34">
        <v>192</v>
      </c>
      <c r="P719" s="25">
        <f t="shared" si="44"/>
        <v>19.393939393939394</v>
      </c>
      <c r="Q719" s="25">
        <f t="shared" si="45"/>
        <v>-8.5714285714285694</v>
      </c>
      <c r="R719" s="30" t="s">
        <v>3249</v>
      </c>
    </row>
    <row r="720" spans="1:18" ht="28.5">
      <c r="A720" s="1"/>
      <c r="B720" s="1"/>
      <c r="C720" s="4" t="s">
        <v>2094</v>
      </c>
      <c r="D720" s="5"/>
      <c r="E720" s="5"/>
      <c r="F720" s="5"/>
      <c r="G720" s="6" t="s">
        <v>2094</v>
      </c>
      <c r="H720" s="5"/>
      <c r="I720" s="6" t="s">
        <v>2094</v>
      </c>
      <c r="J720" s="33" t="s">
        <v>1645</v>
      </c>
      <c r="K720" s="33" t="s">
        <v>1646</v>
      </c>
      <c r="L720" s="34">
        <v>460</v>
      </c>
      <c r="M720" s="34">
        <v>90</v>
      </c>
      <c r="N720" s="34">
        <v>88</v>
      </c>
      <c r="O720" s="34">
        <v>64</v>
      </c>
      <c r="P720" s="25">
        <f t="shared" si="44"/>
        <v>13.913043478260869</v>
      </c>
      <c r="Q720" s="25">
        <f t="shared" si="45"/>
        <v>-28.888888888888886</v>
      </c>
      <c r="R720" s="30" t="s">
        <v>3250</v>
      </c>
    </row>
    <row r="721" spans="1:18" ht="28.5">
      <c r="A721" s="1"/>
      <c r="B721" s="1"/>
      <c r="C721" s="4" t="s">
        <v>2094</v>
      </c>
      <c r="D721" s="5"/>
      <c r="E721" s="5"/>
      <c r="F721" s="5"/>
      <c r="G721" s="6" t="s">
        <v>2094</v>
      </c>
      <c r="H721" s="5"/>
      <c r="I721" s="6" t="s">
        <v>2094</v>
      </c>
      <c r="J721" s="33" t="s">
        <v>2994</v>
      </c>
      <c r="K721" s="33" t="s">
        <v>1647</v>
      </c>
      <c r="L721" s="34">
        <v>50</v>
      </c>
      <c r="M721" s="34">
        <v>25</v>
      </c>
      <c r="N721" s="34">
        <v>30</v>
      </c>
      <c r="O721" s="34">
        <v>25</v>
      </c>
      <c r="P721" s="25">
        <f t="shared" si="44"/>
        <v>50</v>
      </c>
      <c r="Q721" s="25">
        <f t="shared" si="45"/>
        <v>0</v>
      </c>
      <c r="R721" s="30" t="s">
        <v>2094</v>
      </c>
    </row>
    <row r="722" spans="1:18">
      <c r="A722" s="1"/>
      <c r="B722" s="1"/>
      <c r="C722" s="4" t="s">
        <v>2094</v>
      </c>
      <c r="D722" s="5"/>
      <c r="E722" s="5"/>
      <c r="F722" s="5"/>
      <c r="G722" s="6" t="s">
        <v>2094</v>
      </c>
      <c r="H722" s="5"/>
      <c r="I722" s="6" t="s">
        <v>2094</v>
      </c>
      <c r="J722" s="33" t="s">
        <v>1648</v>
      </c>
      <c r="K722" s="33" t="s">
        <v>1649</v>
      </c>
      <c r="L722" s="34">
        <v>250</v>
      </c>
      <c r="M722" s="34">
        <v>75</v>
      </c>
      <c r="N722" s="34">
        <v>0</v>
      </c>
      <c r="O722" s="34">
        <v>75</v>
      </c>
      <c r="P722" s="25">
        <f t="shared" si="44"/>
        <v>30</v>
      </c>
      <c r="Q722" s="25">
        <f t="shared" si="45"/>
        <v>0</v>
      </c>
      <c r="R722" s="30" t="s">
        <v>2094</v>
      </c>
    </row>
    <row r="723" spans="1:18" ht="28.5">
      <c r="A723" s="1"/>
      <c r="B723" s="1"/>
      <c r="C723" s="4" t="s">
        <v>2094</v>
      </c>
      <c r="D723" s="5"/>
      <c r="E723" s="5"/>
      <c r="F723" s="5"/>
      <c r="G723" s="6" t="s">
        <v>2094</v>
      </c>
      <c r="H723" s="5"/>
      <c r="I723" s="6" t="s">
        <v>2094</v>
      </c>
      <c r="J723" s="33" t="s">
        <v>1650</v>
      </c>
      <c r="K723" s="33" t="s">
        <v>1637</v>
      </c>
      <c r="L723" s="34">
        <v>300</v>
      </c>
      <c r="M723" s="34">
        <v>15</v>
      </c>
      <c r="N723" s="34">
        <v>85</v>
      </c>
      <c r="O723" s="34" t="s">
        <v>217</v>
      </c>
      <c r="P723" s="25" t="s">
        <v>2103</v>
      </c>
      <c r="Q723" s="25" t="s">
        <v>2103</v>
      </c>
      <c r="R723" s="30" t="s">
        <v>3098</v>
      </c>
    </row>
    <row r="724" spans="1:18">
      <c r="A724" s="1"/>
      <c r="B724" s="1"/>
      <c r="C724" s="4" t="s">
        <v>2094</v>
      </c>
      <c r="D724" s="5"/>
      <c r="E724" s="5"/>
      <c r="F724" s="5"/>
      <c r="G724" s="6" t="s">
        <v>2094</v>
      </c>
      <c r="H724" s="5"/>
      <c r="I724" s="6" t="s">
        <v>2094</v>
      </c>
      <c r="J724" s="33" t="s">
        <v>1651</v>
      </c>
      <c r="K724" s="33" t="s">
        <v>1652</v>
      </c>
      <c r="L724" s="34">
        <v>10</v>
      </c>
      <c r="M724" s="34">
        <v>1</v>
      </c>
      <c r="N724" s="34">
        <v>2</v>
      </c>
      <c r="O724" s="34" t="s">
        <v>217</v>
      </c>
      <c r="P724" s="25" t="s">
        <v>2103</v>
      </c>
      <c r="Q724" s="25" t="s">
        <v>2103</v>
      </c>
      <c r="R724" s="30" t="s">
        <v>3098</v>
      </c>
    </row>
    <row r="725" spans="1:18">
      <c r="A725" s="1"/>
      <c r="B725" s="1"/>
      <c r="C725" s="4" t="s">
        <v>2094</v>
      </c>
      <c r="D725" s="5"/>
      <c r="E725" s="5"/>
      <c r="F725" s="5"/>
      <c r="G725" s="6" t="s">
        <v>2094</v>
      </c>
      <c r="H725" s="5"/>
      <c r="I725" s="6" t="s">
        <v>2094</v>
      </c>
      <c r="J725" s="33" t="s">
        <v>1653</v>
      </c>
      <c r="K725" s="33" t="s">
        <v>1654</v>
      </c>
      <c r="L725" s="34">
        <v>80</v>
      </c>
      <c r="M725" s="34">
        <v>0</v>
      </c>
      <c r="N725" s="34">
        <v>0</v>
      </c>
      <c r="O725" s="34">
        <v>0</v>
      </c>
      <c r="P725" s="24" t="s">
        <v>2103</v>
      </c>
      <c r="Q725" s="25">
        <v>0</v>
      </c>
      <c r="R725" s="30" t="s">
        <v>2094</v>
      </c>
    </row>
    <row r="726" spans="1:18" ht="42.75">
      <c r="A726" s="1"/>
      <c r="B726" s="1"/>
      <c r="C726" s="4" t="s">
        <v>2094</v>
      </c>
      <c r="D726" s="5"/>
      <c r="E726" s="5"/>
      <c r="F726" s="5"/>
      <c r="G726" s="6" t="s">
        <v>2094</v>
      </c>
      <c r="H726" s="5"/>
      <c r="I726" s="6" t="s">
        <v>2094</v>
      </c>
      <c r="J726" s="33" t="s">
        <v>1655</v>
      </c>
      <c r="K726" s="33" t="s">
        <v>1656</v>
      </c>
      <c r="L726" s="34">
        <v>200000</v>
      </c>
      <c r="M726" s="34">
        <v>30000</v>
      </c>
      <c r="N726" s="34">
        <v>97000</v>
      </c>
      <c r="O726" s="34">
        <v>28000</v>
      </c>
      <c r="P726" s="25">
        <f t="shared" si="44"/>
        <v>14.000000000000002</v>
      </c>
      <c r="Q726" s="25">
        <f t="shared" si="45"/>
        <v>-6.6666666666666714</v>
      </c>
      <c r="R726" s="30" t="s">
        <v>2877</v>
      </c>
    </row>
    <row r="727" spans="1:18" ht="30">
      <c r="A727" s="1"/>
      <c r="B727" s="12" t="s">
        <v>1657</v>
      </c>
      <c r="C727" s="4" t="s">
        <v>2094</v>
      </c>
      <c r="D727" s="5"/>
      <c r="E727" s="5"/>
      <c r="F727" s="5"/>
      <c r="G727" s="6" t="s">
        <v>2094</v>
      </c>
      <c r="H727" s="5"/>
      <c r="I727" s="6" t="s">
        <v>2094</v>
      </c>
      <c r="J727" s="33" t="s">
        <v>2094</v>
      </c>
      <c r="K727" s="33" t="s">
        <v>2094</v>
      </c>
      <c r="L727" s="34"/>
      <c r="M727" s="34"/>
      <c r="N727" s="34"/>
      <c r="O727" s="34"/>
      <c r="P727" s="24" t="s">
        <v>2094</v>
      </c>
      <c r="Q727" s="24" t="s">
        <v>2094</v>
      </c>
      <c r="R727" s="30" t="s">
        <v>2094</v>
      </c>
    </row>
    <row r="728" spans="1:18" ht="28.5">
      <c r="A728" s="1"/>
      <c r="B728" s="3" t="s">
        <v>1658</v>
      </c>
      <c r="C728" s="4" t="s">
        <v>1659</v>
      </c>
      <c r="D728" s="5">
        <v>154768700</v>
      </c>
      <c r="E728" s="5">
        <v>341047559</v>
      </c>
      <c r="F728" s="5">
        <v>186278859</v>
      </c>
      <c r="G728" s="7">
        <v>120.4</v>
      </c>
      <c r="H728" s="5">
        <v>1766032107</v>
      </c>
      <c r="I728" s="7">
        <v>19.3</v>
      </c>
      <c r="J728" s="33" t="s">
        <v>2094</v>
      </c>
      <c r="K728" s="33" t="s">
        <v>2094</v>
      </c>
      <c r="L728" s="34"/>
      <c r="M728" s="34"/>
      <c r="N728" s="34"/>
      <c r="O728" s="34"/>
      <c r="P728" s="24" t="s">
        <v>2094</v>
      </c>
      <c r="Q728" s="24" t="s">
        <v>2094</v>
      </c>
      <c r="R728" s="30" t="s">
        <v>2094</v>
      </c>
    </row>
    <row r="729" spans="1:18" ht="28.5">
      <c r="A729" s="1"/>
      <c r="B729" s="3" t="s">
        <v>1660</v>
      </c>
      <c r="C729" s="4" t="s">
        <v>2094</v>
      </c>
      <c r="D729" s="5"/>
      <c r="E729" s="5"/>
      <c r="F729" s="5"/>
      <c r="G729" s="6" t="s">
        <v>2094</v>
      </c>
      <c r="H729" s="5"/>
      <c r="I729" s="6" t="s">
        <v>2094</v>
      </c>
      <c r="J729" s="33" t="s">
        <v>1661</v>
      </c>
      <c r="K729" s="33" t="s">
        <v>1606</v>
      </c>
      <c r="L729" s="34">
        <v>64300</v>
      </c>
      <c r="M729" s="34">
        <v>17150</v>
      </c>
      <c r="N729" s="34">
        <v>17675</v>
      </c>
      <c r="O729" s="34">
        <v>15957</v>
      </c>
      <c r="P729" s="25">
        <f t="shared" ref="P729:P737" si="46">+O729/L729*100</f>
        <v>24.816485225505446</v>
      </c>
      <c r="Q729" s="25">
        <f t="shared" ref="Q729:Q737" si="47">-100+(O729/M729*100)</f>
        <v>-6.9562682215743479</v>
      </c>
      <c r="R729" s="30" t="s">
        <v>3251</v>
      </c>
    </row>
    <row r="730" spans="1:18" ht="28.5">
      <c r="A730" s="1"/>
      <c r="B730" s="1"/>
      <c r="C730" s="4" t="s">
        <v>2094</v>
      </c>
      <c r="D730" s="5"/>
      <c r="E730" s="5"/>
      <c r="F730" s="5"/>
      <c r="G730" s="6" t="s">
        <v>2094</v>
      </c>
      <c r="H730" s="5"/>
      <c r="I730" s="6" t="s">
        <v>2094</v>
      </c>
      <c r="J730" s="33" t="s">
        <v>1661</v>
      </c>
      <c r="K730" s="33" t="s">
        <v>1499</v>
      </c>
      <c r="L730" s="34">
        <v>251441</v>
      </c>
      <c r="M730" s="34">
        <v>39753</v>
      </c>
      <c r="N730" s="34" t="s">
        <v>216</v>
      </c>
      <c r="O730" s="34">
        <v>33935</v>
      </c>
      <c r="P730" s="25">
        <f t="shared" si="46"/>
        <v>13.496207857907025</v>
      </c>
      <c r="Q730" s="25">
        <f t="shared" si="47"/>
        <v>-14.635373430936028</v>
      </c>
      <c r="R730" s="30" t="s">
        <v>94</v>
      </c>
    </row>
    <row r="731" spans="1:18" ht="28.5">
      <c r="A731" s="1"/>
      <c r="B731" s="1"/>
      <c r="C731" s="4" t="s">
        <v>2094</v>
      </c>
      <c r="D731" s="5"/>
      <c r="E731" s="5"/>
      <c r="F731" s="5"/>
      <c r="G731" s="6" t="s">
        <v>2094</v>
      </c>
      <c r="H731" s="5"/>
      <c r="I731" s="6" t="s">
        <v>2094</v>
      </c>
      <c r="J731" s="33" t="s">
        <v>1662</v>
      </c>
      <c r="K731" s="33" t="s">
        <v>1663</v>
      </c>
      <c r="L731" s="34">
        <v>20710</v>
      </c>
      <c r="M731" s="34">
        <v>4510</v>
      </c>
      <c r="N731" s="34" t="s">
        <v>216</v>
      </c>
      <c r="O731" s="34">
        <v>4080</v>
      </c>
      <c r="P731" s="25">
        <f t="shared" si="46"/>
        <v>19.70062771607919</v>
      </c>
      <c r="Q731" s="25">
        <f t="shared" si="47"/>
        <v>-9.534368070953434</v>
      </c>
      <c r="R731" s="30" t="s">
        <v>3251</v>
      </c>
    </row>
    <row r="732" spans="1:18" ht="42.75">
      <c r="A732" s="1"/>
      <c r="B732" s="1"/>
      <c r="C732" s="4" t="s">
        <v>2094</v>
      </c>
      <c r="D732" s="5"/>
      <c r="E732" s="5"/>
      <c r="F732" s="5"/>
      <c r="G732" s="6" t="s">
        <v>2094</v>
      </c>
      <c r="H732" s="5"/>
      <c r="I732" s="6" t="s">
        <v>2094</v>
      </c>
      <c r="J732" s="33" t="s">
        <v>1664</v>
      </c>
      <c r="K732" s="33" t="s">
        <v>1663</v>
      </c>
      <c r="L732" s="34">
        <v>264</v>
      </c>
      <c r="M732" s="34">
        <v>7</v>
      </c>
      <c r="N732" s="34" t="s">
        <v>216</v>
      </c>
      <c r="O732" s="34">
        <v>0</v>
      </c>
      <c r="P732" s="25">
        <f t="shared" si="46"/>
        <v>0</v>
      </c>
      <c r="Q732" s="25">
        <f t="shared" si="47"/>
        <v>-100</v>
      </c>
      <c r="R732" s="30" t="s">
        <v>3251</v>
      </c>
    </row>
    <row r="733" spans="1:18" ht="28.5">
      <c r="A733" s="1"/>
      <c r="B733" s="1"/>
      <c r="C733" s="4" t="s">
        <v>2094</v>
      </c>
      <c r="D733" s="5"/>
      <c r="E733" s="5"/>
      <c r="F733" s="5"/>
      <c r="G733" s="6" t="s">
        <v>2094</v>
      </c>
      <c r="H733" s="5"/>
      <c r="I733" s="6" t="s">
        <v>2094</v>
      </c>
      <c r="J733" s="33" t="s">
        <v>1665</v>
      </c>
      <c r="K733" s="33" t="s">
        <v>1663</v>
      </c>
      <c r="L733" s="34">
        <v>54150</v>
      </c>
      <c r="M733" s="34">
        <v>9600</v>
      </c>
      <c r="N733" s="34" t="s">
        <v>216</v>
      </c>
      <c r="O733" s="34">
        <v>5913</v>
      </c>
      <c r="P733" s="25">
        <f t="shared" si="46"/>
        <v>10.919667590027702</v>
      </c>
      <c r="Q733" s="25">
        <f t="shared" si="47"/>
        <v>-38.40625</v>
      </c>
      <c r="R733" s="30" t="s">
        <v>95</v>
      </c>
    </row>
    <row r="734" spans="1:18" ht="42.75">
      <c r="A734" s="1"/>
      <c r="B734" s="1"/>
      <c r="C734" s="4" t="s">
        <v>2094</v>
      </c>
      <c r="D734" s="5"/>
      <c r="E734" s="5"/>
      <c r="F734" s="5"/>
      <c r="G734" s="6" t="s">
        <v>2094</v>
      </c>
      <c r="H734" s="5"/>
      <c r="I734" s="6" t="s">
        <v>2094</v>
      </c>
      <c r="J734" s="33" t="s">
        <v>1666</v>
      </c>
      <c r="K734" s="33" t="s">
        <v>1663</v>
      </c>
      <c r="L734" s="34">
        <v>3</v>
      </c>
      <c r="M734" s="34">
        <v>0</v>
      </c>
      <c r="N734" s="34" t="s">
        <v>216</v>
      </c>
      <c r="O734" s="34">
        <v>0</v>
      </c>
      <c r="P734" s="24" t="s">
        <v>2103</v>
      </c>
      <c r="Q734" s="25">
        <v>0</v>
      </c>
      <c r="R734" s="30" t="s">
        <v>2094</v>
      </c>
    </row>
    <row r="735" spans="1:18" ht="28.5">
      <c r="A735" s="1"/>
      <c r="B735" s="1"/>
      <c r="C735" s="4" t="s">
        <v>2094</v>
      </c>
      <c r="D735" s="5"/>
      <c r="E735" s="5"/>
      <c r="F735" s="5"/>
      <c r="G735" s="6" t="s">
        <v>2094</v>
      </c>
      <c r="H735" s="5"/>
      <c r="I735" s="6" t="s">
        <v>2094</v>
      </c>
      <c r="J735" s="33" t="s">
        <v>2996</v>
      </c>
      <c r="K735" s="33" t="s">
        <v>1606</v>
      </c>
      <c r="L735" s="34">
        <v>117</v>
      </c>
      <c r="M735" s="34">
        <v>18</v>
      </c>
      <c r="N735" s="34" t="s">
        <v>216</v>
      </c>
      <c r="O735" s="34">
        <v>13</v>
      </c>
      <c r="P735" s="25">
        <f t="shared" si="46"/>
        <v>11.111111111111111</v>
      </c>
      <c r="Q735" s="25">
        <f t="shared" si="47"/>
        <v>-27.777777777777786</v>
      </c>
      <c r="R735" s="30" t="s">
        <v>96</v>
      </c>
    </row>
    <row r="736" spans="1:18" ht="28.5">
      <c r="A736" s="1"/>
      <c r="B736" s="1"/>
      <c r="C736" s="4" t="s">
        <v>2094</v>
      </c>
      <c r="D736" s="5"/>
      <c r="E736" s="5"/>
      <c r="F736" s="5"/>
      <c r="G736" s="6" t="s">
        <v>2094</v>
      </c>
      <c r="H736" s="5"/>
      <c r="I736" s="6" t="s">
        <v>2094</v>
      </c>
      <c r="J736" s="33" t="s">
        <v>1667</v>
      </c>
      <c r="K736" s="33" t="s">
        <v>1606</v>
      </c>
      <c r="L736" s="34">
        <v>14928</v>
      </c>
      <c r="M736" s="34">
        <v>2567</v>
      </c>
      <c r="N736" s="34" t="s">
        <v>216</v>
      </c>
      <c r="O736" s="34">
        <v>1976</v>
      </c>
      <c r="P736" s="25">
        <f t="shared" si="46"/>
        <v>13.236870310825294</v>
      </c>
      <c r="Q736" s="25">
        <f t="shared" si="47"/>
        <v>-23.022984028048313</v>
      </c>
      <c r="R736" s="30" t="s">
        <v>97</v>
      </c>
    </row>
    <row r="737" spans="1:18" ht="42.75">
      <c r="A737" s="1"/>
      <c r="B737" s="1"/>
      <c r="C737" s="4" t="s">
        <v>2094</v>
      </c>
      <c r="D737" s="5"/>
      <c r="E737" s="5"/>
      <c r="F737" s="5"/>
      <c r="G737" s="6" t="s">
        <v>2094</v>
      </c>
      <c r="H737" s="5"/>
      <c r="I737" s="6" t="s">
        <v>2094</v>
      </c>
      <c r="J737" s="33" t="s">
        <v>1667</v>
      </c>
      <c r="K737" s="33" t="s">
        <v>1663</v>
      </c>
      <c r="L737" s="34">
        <v>58200</v>
      </c>
      <c r="M737" s="34">
        <v>14650</v>
      </c>
      <c r="N737" s="34" t="s">
        <v>216</v>
      </c>
      <c r="O737" s="34">
        <v>10395</v>
      </c>
      <c r="P737" s="25">
        <f t="shared" si="46"/>
        <v>17.86082474226804</v>
      </c>
      <c r="Q737" s="25">
        <f t="shared" si="47"/>
        <v>-29.044368600682589</v>
      </c>
      <c r="R737" s="30" t="s">
        <v>2997</v>
      </c>
    </row>
    <row r="738" spans="1:18" ht="28.5">
      <c r="A738" s="1"/>
      <c r="B738" s="1"/>
      <c r="C738" s="4" t="s">
        <v>2094</v>
      </c>
      <c r="D738" s="5"/>
      <c r="E738" s="5"/>
      <c r="F738" s="5"/>
      <c r="G738" s="6" t="s">
        <v>2094</v>
      </c>
      <c r="H738" s="5"/>
      <c r="I738" s="6" t="s">
        <v>2094</v>
      </c>
      <c r="J738" s="33" t="s">
        <v>1668</v>
      </c>
      <c r="K738" s="33" t="s">
        <v>1663</v>
      </c>
      <c r="L738" s="34">
        <v>5250</v>
      </c>
      <c r="M738" s="34">
        <v>0</v>
      </c>
      <c r="N738" s="34" t="s">
        <v>216</v>
      </c>
      <c r="O738" s="34">
        <v>0</v>
      </c>
      <c r="P738" s="24" t="s">
        <v>2103</v>
      </c>
      <c r="Q738" s="25">
        <v>0</v>
      </c>
      <c r="R738" s="30" t="s">
        <v>2094</v>
      </c>
    </row>
    <row r="739" spans="1:18" ht="28.5">
      <c r="A739" s="1"/>
      <c r="B739" s="1"/>
      <c r="C739" s="4" t="s">
        <v>2094</v>
      </c>
      <c r="D739" s="5"/>
      <c r="E739" s="5"/>
      <c r="F739" s="5"/>
      <c r="G739" s="6" t="s">
        <v>2094</v>
      </c>
      <c r="H739" s="5"/>
      <c r="I739" s="6" t="s">
        <v>2094</v>
      </c>
      <c r="J739" s="33" t="s">
        <v>1669</v>
      </c>
      <c r="K739" s="33" t="s">
        <v>1663</v>
      </c>
      <c r="L739" s="34">
        <v>48059800</v>
      </c>
      <c r="M739" s="34">
        <v>4337500</v>
      </c>
      <c r="N739" s="34" t="s">
        <v>216</v>
      </c>
      <c r="O739" s="34">
        <v>3090020</v>
      </c>
      <c r="P739" s="25">
        <f>+O739/L739*100</f>
        <v>6.4295315419539829</v>
      </c>
      <c r="Q739" s="25">
        <f>-100+(O739/M739*100)</f>
        <v>-28.760345821325643</v>
      </c>
      <c r="R739" s="30" t="s">
        <v>2998</v>
      </c>
    </row>
    <row r="740" spans="1:18" ht="42.75">
      <c r="A740" s="1"/>
      <c r="B740" s="1"/>
      <c r="C740" s="4" t="s">
        <v>2094</v>
      </c>
      <c r="D740" s="5"/>
      <c r="E740" s="5"/>
      <c r="F740" s="5"/>
      <c r="G740" s="6" t="s">
        <v>2094</v>
      </c>
      <c r="H740" s="5"/>
      <c r="I740" s="6" t="s">
        <v>2094</v>
      </c>
      <c r="J740" s="33" t="s">
        <v>1670</v>
      </c>
      <c r="K740" s="33" t="s">
        <v>1663</v>
      </c>
      <c r="L740" s="34">
        <v>65000</v>
      </c>
      <c r="M740" s="34">
        <v>21280</v>
      </c>
      <c r="N740" s="34" t="s">
        <v>216</v>
      </c>
      <c r="O740" s="34">
        <v>0</v>
      </c>
      <c r="P740" s="25">
        <f>+O740/L740*100</f>
        <v>0</v>
      </c>
      <c r="Q740" s="25">
        <f>-100+(O740/M740*100)</f>
        <v>-100</v>
      </c>
      <c r="R740" s="30" t="s">
        <v>98</v>
      </c>
    </row>
    <row r="741" spans="1:18" ht="28.5">
      <c r="A741" s="1"/>
      <c r="B741" s="1"/>
      <c r="C741" s="4" t="s">
        <v>2094</v>
      </c>
      <c r="D741" s="5"/>
      <c r="E741" s="5"/>
      <c r="F741" s="5"/>
      <c r="G741" s="6" t="s">
        <v>2094</v>
      </c>
      <c r="H741" s="5"/>
      <c r="I741" s="6" t="s">
        <v>2094</v>
      </c>
      <c r="J741" s="33" t="s">
        <v>1671</v>
      </c>
      <c r="K741" s="33" t="s">
        <v>1672</v>
      </c>
      <c r="L741" s="34">
        <v>12</v>
      </c>
      <c r="M741" s="34">
        <v>3</v>
      </c>
      <c r="N741" s="34" t="s">
        <v>216</v>
      </c>
      <c r="O741" s="34">
        <v>3</v>
      </c>
      <c r="P741" s="25">
        <f>+O741/L741*100</f>
        <v>25</v>
      </c>
      <c r="Q741" s="25">
        <f>-100+(O741/M741*100)</f>
        <v>0</v>
      </c>
      <c r="R741" s="30" t="s">
        <v>2094</v>
      </c>
    </row>
    <row r="742" spans="1:18" ht="30">
      <c r="A742" s="1"/>
      <c r="B742" s="12" t="s">
        <v>1673</v>
      </c>
      <c r="C742" s="4" t="s">
        <v>2094</v>
      </c>
      <c r="D742" s="5"/>
      <c r="E742" s="5"/>
      <c r="F742" s="5"/>
      <c r="G742" s="6" t="s">
        <v>2094</v>
      </c>
      <c r="H742" s="5"/>
      <c r="I742" s="6" t="s">
        <v>2094</v>
      </c>
      <c r="J742" s="33" t="s">
        <v>2094</v>
      </c>
      <c r="K742" s="33" t="s">
        <v>2094</v>
      </c>
      <c r="L742" s="34"/>
      <c r="M742" s="34"/>
      <c r="N742" s="34"/>
      <c r="O742" s="34"/>
      <c r="P742" s="24" t="s">
        <v>2094</v>
      </c>
      <c r="Q742" s="24" t="s">
        <v>2094</v>
      </c>
      <c r="R742" s="30" t="s">
        <v>2094</v>
      </c>
    </row>
    <row r="743" spans="1:18" ht="28.5">
      <c r="A743" s="1"/>
      <c r="B743" s="3" t="s">
        <v>1674</v>
      </c>
      <c r="C743" s="4" t="s">
        <v>2465</v>
      </c>
      <c r="D743" s="5">
        <v>35032715</v>
      </c>
      <c r="E743" s="5">
        <v>42404391</v>
      </c>
      <c r="F743" s="5">
        <v>7371676</v>
      </c>
      <c r="G743" s="7">
        <v>21</v>
      </c>
      <c r="H743" s="5">
        <v>236110000</v>
      </c>
      <c r="I743" s="7">
        <v>18</v>
      </c>
      <c r="J743" s="33" t="s">
        <v>2094</v>
      </c>
      <c r="K743" s="33" t="s">
        <v>2094</v>
      </c>
      <c r="L743" s="34"/>
      <c r="M743" s="34"/>
      <c r="N743" s="34"/>
      <c r="O743" s="34"/>
      <c r="P743" s="24" t="s">
        <v>2094</v>
      </c>
      <c r="Q743" s="24" t="s">
        <v>2094</v>
      </c>
      <c r="R743" s="30" t="s">
        <v>2094</v>
      </c>
    </row>
    <row r="744" spans="1:18" ht="28.5">
      <c r="A744" s="1"/>
      <c r="B744" s="3" t="s">
        <v>1675</v>
      </c>
      <c r="C744" s="4" t="s">
        <v>2094</v>
      </c>
      <c r="D744" s="5"/>
      <c r="E744" s="5"/>
      <c r="F744" s="5"/>
      <c r="G744" s="6" t="s">
        <v>2094</v>
      </c>
      <c r="H744" s="5"/>
      <c r="I744" s="6" t="s">
        <v>2094</v>
      </c>
      <c r="J744" s="33" t="s">
        <v>1676</v>
      </c>
      <c r="K744" s="33" t="s">
        <v>1474</v>
      </c>
      <c r="L744" s="34">
        <v>240000</v>
      </c>
      <c r="M744" s="34">
        <v>60000</v>
      </c>
      <c r="N744" s="34">
        <v>56175</v>
      </c>
      <c r="O744" s="34">
        <v>61044</v>
      </c>
      <c r="P744" s="25">
        <f t="shared" ref="P744:P749" si="48">+O744/L744*100</f>
        <v>25.435000000000002</v>
      </c>
      <c r="Q744" s="25">
        <f t="shared" ref="Q744:Q749" si="49">-100+(O744/M744*100)</f>
        <v>1.7400000000000091</v>
      </c>
      <c r="R744" s="30" t="s">
        <v>3107</v>
      </c>
    </row>
    <row r="745" spans="1:18" ht="28.5">
      <c r="A745" s="1"/>
      <c r="B745" s="1"/>
      <c r="C745" s="4" t="s">
        <v>2094</v>
      </c>
      <c r="D745" s="5"/>
      <c r="E745" s="5"/>
      <c r="F745" s="5"/>
      <c r="G745" s="6" t="s">
        <v>2094</v>
      </c>
      <c r="H745" s="5"/>
      <c r="I745" s="6" t="s">
        <v>2094</v>
      </c>
      <c r="J745" s="33" t="s">
        <v>1677</v>
      </c>
      <c r="K745" s="33" t="s">
        <v>1474</v>
      </c>
      <c r="L745" s="34">
        <v>860000</v>
      </c>
      <c r="M745" s="34">
        <v>215000</v>
      </c>
      <c r="N745" s="34">
        <v>225901</v>
      </c>
      <c r="O745" s="34">
        <v>215658</v>
      </c>
      <c r="P745" s="25">
        <f t="shared" si="48"/>
        <v>25.076511627906978</v>
      </c>
      <c r="Q745" s="25">
        <f t="shared" si="49"/>
        <v>0.30604651162791185</v>
      </c>
      <c r="R745" s="30" t="s">
        <v>3108</v>
      </c>
    </row>
    <row r="746" spans="1:18" ht="28.5">
      <c r="A746" s="1"/>
      <c r="B746" s="1"/>
      <c r="C746" s="4" t="s">
        <v>2094</v>
      </c>
      <c r="D746" s="5"/>
      <c r="E746" s="5"/>
      <c r="F746" s="5"/>
      <c r="G746" s="6" t="s">
        <v>2094</v>
      </c>
      <c r="H746" s="5"/>
      <c r="I746" s="6" t="s">
        <v>2094</v>
      </c>
      <c r="J746" s="33" t="s">
        <v>1678</v>
      </c>
      <c r="K746" s="33" t="s">
        <v>2174</v>
      </c>
      <c r="L746" s="34">
        <v>16000</v>
      </c>
      <c r="M746" s="34">
        <v>4000</v>
      </c>
      <c r="N746" s="34">
        <v>3821</v>
      </c>
      <c r="O746" s="34">
        <v>4052</v>
      </c>
      <c r="P746" s="25">
        <f t="shared" si="48"/>
        <v>25.324999999999996</v>
      </c>
      <c r="Q746" s="25">
        <f t="shared" si="49"/>
        <v>1.2999999999999829</v>
      </c>
      <c r="R746" s="30" t="s">
        <v>99</v>
      </c>
    </row>
    <row r="747" spans="1:18" ht="28.5">
      <c r="A747" s="1"/>
      <c r="B747" s="1"/>
      <c r="C747" s="4" t="s">
        <v>2094</v>
      </c>
      <c r="D747" s="5"/>
      <c r="E747" s="5"/>
      <c r="F747" s="5"/>
      <c r="G747" s="6" t="s">
        <v>2094</v>
      </c>
      <c r="H747" s="5"/>
      <c r="I747" s="6" t="s">
        <v>2094</v>
      </c>
      <c r="J747" s="33" t="s">
        <v>1679</v>
      </c>
      <c r="K747" s="33" t="s">
        <v>1680</v>
      </c>
      <c r="L747" s="34">
        <v>4400</v>
      </c>
      <c r="M747" s="34">
        <v>1000</v>
      </c>
      <c r="N747" s="34">
        <v>620</v>
      </c>
      <c r="O747" s="34">
        <v>286</v>
      </c>
      <c r="P747" s="25">
        <f t="shared" si="48"/>
        <v>6.5</v>
      </c>
      <c r="Q747" s="25">
        <f t="shared" si="49"/>
        <v>-71.400000000000006</v>
      </c>
      <c r="R747" s="30" t="s">
        <v>2999</v>
      </c>
    </row>
    <row r="748" spans="1:18" ht="28.5">
      <c r="A748" s="1"/>
      <c r="B748" s="1"/>
      <c r="C748" s="4" t="s">
        <v>2094</v>
      </c>
      <c r="D748" s="5"/>
      <c r="E748" s="5"/>
      <c r="F748" s="5"/>
      <c r="G748" s="6" t="s">
        <v>2094</v>
      </c>
      <c r="H748" s="5"/>
      <c r="I748" s="6" t="s">
        <v>2094</v>
      </c>
      <c r="J748" s="33" t="s">
        <v>1681</v>
      </c>
      <c r="K748" s="33" t="s">
        <v>1682</v>
      </c>
      <c r="L748" s="34">
        <v>800000</v>
      </c>
      <c r="M748" s="34">
        <v>200000</v>
      </c>
      <c r="N748" s="34">
        <v>181272</v>
      </c>
      <c r="O748" s="34">
        <v>183517</v>
      </c>
      <c r="P748" s="25">
        <f t="shared" si="48"/>
        <v>22.939624999999999</v>
      </c>
      <c r="Q748" s="25">
        <f t="shared" si="49"/>
        <v>-8.241500000000002</v>
      </c>
      <c r="R748" s="30" t="s">
        <v>3000</v>
      </c>
    </row>
    <row r="749" spans="1:18" ht="28.5">
      <c r="A749" s="1"/>
      <c r="B749" s="1"/>
      <c r="C749" s="4" t="s">
        <v>2094</v>
      </c>
      <c r="D749" s="5"/>
      <c r="E749" s="5"/>
      <c r="F749" s="5"/>
      <c r="G749" s="6" t="s">
        <v>2094</v>
      </c>
      <c r="H749" s="5"/>
      <c r="I749" s="6" t="s">
        <v>2094</v>
      </c>
      <c r="J749" s="33" t="s">
        <v>1683</v>
      </c>
      <c r="K749" s="33" t="s">
        <v>1682</v>
      </c>
      <c r="L749" s="34">
        <v>700000</v>
      </c>
      <c r="M749" s="34">
        <v>100000</v>
      </c>
      <c r="N749" s="34">
        <v>93000</v>
      </c>
      <c r="O749" s="34">
        <v>92000</v>
      </c>
      <c r="P749" s="25">
        <f t="shared" si="48"/>
        <v>13.142857142857142</v>
      </c>
      <c r="Q749" s="25">
        <f t="shared" si="49"/>
        <v>-8</v>
      </c>
      <c r="R749" s="30" t="s">
        <v>3000</v>
      </c>
    </row>
    <row r="750" spans="1:18" ht="45">
      <c r="A750" s="1"/>
      <c r="B750" s="12" t="s">
        <v>1684</v>
      </c>
      <c r="C750" s="4" t="s">
        <v>2094</v>
      </c>
      <c r="D750" s="5"/>
      <c r="E750" s="5"/>
      <c r="F750" s="5"/>
      <c r="G750" s="6" t="s">
        <v>2094</v>
      </c>
      <c r="H750" s="5"/>
      <c r="I750" s="6" t="s">
        <v>2094</v>
      </c>
      <c r="J750" s="33" t="s">
        <v>2094</v>
      </c>
      <c r="K750" s="33" t="s">
        <v>2094</v>
      </c>
      <c r="L750" s="34"/>
      <c r="M750" s="34"/>
      <c r="N750" s="34"/>
      <c r="O750" s="34"/>
      <c r="P750" s="24" t="s">
        <v>2094</v>
      </c>
      <c r="Q750" s="24" t="s">
        <v>2094</v>
      </c>
      <c r="R750" s="30" t="s">
        <v>2094</v>
      </c>
    </row>
    <row r="751" spans="1:18" ht="28.5">
      <c r="A751" s="1"/>
      <c r="B751" s="3" t="s">
        <v>1685</v>
      </c>
      <c r="C751" s="4" t="s">
        <v>2163</v>
      </c>
      <c r="D751" s="5">
        <v>1845357150</v>
      </c>
      <c r="E751" s="5">
        <v>2858475186</v>
      </c>
      <c r="F751" s="5">
        <v>1013118036</v>
      </c>
      <c r="G751" s="7">
        <v>54.9</v>
      </c>
      <c r="H751" s="5">
        <v>12521037000</v>
      </c>
      <c r="I751" s="7">
        <v>22.8</v>
      </c>
      <c r="J751" s="33" t="s">
        <v>2094</v>
      </c>
      <c r="K751" s="33" t="s">
        <v>2094</v>
      </c>
      <c r="L751" s="34"/>
      <c r="M751" s="34"/>
      <c r="N751" s="34"/>
      <c r="O751" s="34"/>
      <c r="P751" s="24" t="s">
        <v>2094</v>
      </c>
      <c r="Q751" s="24" t="s">
        <v>2094</v>
      </c>
      <c r="R751" s="30" t="s">
        <v>2094</v>
      </c>
    </row>
    <row r="752" spans="1:18" ht="28.5">
      <c r="A752" s="1"/>
      <c r="B752" s="3" t="s">
        <v>1686</v>
      </c>
      <c r="C752" s="4" t="s">
        <v>2094</v>
      </c>
      <c r="D752" s="5"/>
      <c r="E752" s="5"/>
      <c r="F752" s="5"/>
      <c r="G752" s="6" t="s">
        <v>2094</v>
      </c>
      <c r="H752" s="5"/>
      <c r="I752" s="6" t="s">
        <v>2094</v>
      </c>
      <c r="J752" s="33" t="s">
        <v>2166</v>
      </c>
      <c r="K752" s="33" t="s">
        <v>2167</v>
      </c>
      <c r="L752" s="34">
        <v>33545</v>
      </c>
      <c r="M752" s="34">
        <v>33912</v>
      </c>
      <c r="N752" s="34">
        <v>34440</v>
      </c>
      <c r="O752" s="34">
        <v>33576</v>
      </c>
      <c r="P752" s="24" t="s">
        <v>2130</v>
      </c>
      <c r="Q752" s="25">
        <f>-100+(O752/M752*100)</f>
        <v>-0.99079971691436697</v>
      </c>
      <c r="R752" s="30" t="s">
        <v>994</v>
      </c>
    </row>
    <row r="753" spans="1:18">
      <c r="A753" s="1"/>
      <c r="B753" s="1"/>
      <c r="C753" s="4" t="s">
        <v>2094</v>
      </c>
      <c r="D753" s="5"/>
      <c r="E753" s="5"/>
      <c r="F753" s="5"/>
      <c r="G753" s="6" t="s">
        <v>2094</v>
      </c>
      <c r="H753" s="5"/>
      <c r="I753" s="6" t="s">
        <v>2094</v>
      </c>
      <c r="J753" s="33" t="s">
        <v>2627</v>
      </c>
      <c r="K753" s="33" t="s">
        <v>2628</v>
      </c>
      <c r="L753" s="34">
        <v>49140</v>
      </c>
      <c r="M753" s="34">
        <v>49121</v>
      </c>
      <c r="N753" s="34">
        <v>49241</v>
      </c>
      <c r="O753" s="34">
        <v>49303</v>
      </c>
      <c r="P753" s="24" t="s">
        <v>2130</v>
      </c>
      <c r="Q753" s="25">
        <f>-100+(O753/M753*100)</f>
        <v>0.37051362960851009</v>
      </c>
      <c r="R753" s="30" t="s">
        <v>994</v>
      </c>
    </row>
    <row r="754" spans="1:18" s="16" customFormat="1" ht="45">
      <c r="A754" s="13"/>
      <c r="B754" s="12" t="s">
        <v>1687</v>
      </c>
      <c r="C754" s="9" t="s">
        <v>2094</v>
      </c>
      <c r="D754" s="14">
        <f>SUM(D567:D753)</f>
        <v>6436654077</v>
      </c>
      <c r="E754" s="14">
        <f>SUM(E567:E753)</f>
        <v>9325523362</v>
      </c>
      <c r="F754" s="14">
        <f>+E754-D754</f>
        <v>2888869285</v>
      </c>
      <c r="G754" s="15" t="s">
        <v>2094</v>
      </c>
      <c r="H754" s="14">
        <f>SUM(H567:H753)</f>
        <v>42046791024</v>
      </c>
      <c r="I754" s="15" t="s">
        <v>2094</v>
      </c>
      <c r="J754" s="35" t="s">
        <v>2094</v>
      </c>
      <c r="K754" s="35" t="s">
        <v>2094</v>
      </c>
      <c r="L754" s="36"/>
      <c r="M754" s="36"/>
      <c r="N754" s="36"/>
      <c r="O754" s="36"/>
      <c r="P754" s="37" t="s">
        <v>2094</v>
      </c>
      <c r="Q754" s="37" t="s">
        <v>2094</v>
      </c>
      <c r="R754" s="38" t="s">
        <v>2094</v>
      </c>
    </row>
    <row r="755" spans="1:18" ht="28.5">
      <c r="A755" s="1"/>
      <c r="B755" s="11" t="s">
        <v>1688</v>
      </c>
      <c r="C755" s="10" t="s">
        <v>2094</v>
      </c>
      <c r="D755" s="10"/>
      <c r="E755" s="10"/>
      <c r="F755" s="10"/>
      <c r="G755" s="10" t="s">
        <v>2094</v>
      </c>
      <c r="H755" s="10"/>
      <c r="I755" s="10" t="s">
        <v>2094</v>
      </c>
      <c r="J755" s="39" t="s">
        <v>2094</v>
      </c>
      <c r="K755" s="39" t="s">
        <v>2094</v>
      </c>
      <c r="L755" s="39"/>
      <c r="M755" s="39"/>
      <c r="N755" s="39"/>
      <c r="O755" s="39"/>
      <c r="P755" s="39" t="s">
        <v>2094</v>
      </c>
      <c r="Q755" s="39" t="s">
        <v>2094</v>
      </c>
      <c r="R755" s="39" t="s">
        <v>2094</v>
      </c>
    </row>
    <row r="756" spans="1:18" ht="30">
      <c r="A756" s="1"/>
      <c r="B756" s="12" t="s">
        <v>1689</v>
      </c>
      <c r="C756" s="4" t="s">
        <v>2094</v>
      </c>
      <c r="D756" s="5"/>
      <c r="E756" s="5"/>
      <c r="F756" s="5"/>
      <c r="G756" s="6" t="s">
        <v>2094</v>
      </c>
      <c r="H756" s="5"/>
      <c r="I756" s="6" t="s">
        <v>2094</v>
      </c>
      <c r="J756" s="33" t="s">
        <v>2094</v>
      </c>
      <c r="K756" s="33" t="s">
        <v>2094</v>
      </c>
      <c r="L756" s="34"/>
      <c r="M756" s="34"/>
      <c r="N756" s="34"/>
      <c r="O756" s="34"/>
      <c r="P756" s="24" t="s">
        <v>2094</v>
      </c>
      <c r="Q756" s="24" t="s">
        <v>2094</v>
      </c>
      <c r="R756" s="30" t="s">
        <v>2094</v>
      </c>
    </row>
    <row r="757" spans="1:18">
      <c r="A757" s="1"/>
      <c r="B757" s="3" t="s">
        <v>1690</v>
      </c>
      <c r="C757" s="4" t="s">
        <v>2455</v>
      </c>
      <c r="D757" s="5">
        <v>73698776</v>
      </c>
      <c r="E757" s="5">
        <v>101189661</v>
      </c>
      <c r="F757" s="5">
        <v>27490885</v>
      </c>
      <c r="G757" s="7">
        <v>37.299999999999997</v>
      </c>
      <c r="H757" s="5">
        <v>574527790</v>
      </c>
      <c r="I757" s="7">
        <v>17.600000000000001</v>
      </c>
      <c r="J757" s="33" t="s">
        <v>2094</v>
      </c>
      <c r="K757" s="33" t="s">
        <v>2094</v>
      </c>
      <c r="L757" s="34"/>
      <c r="M757" s="34"/>
      <c r="N757" s="34"/>
      <c r="O757" s="34"/>
      <c r="P757" s="24" t="s">
        <v>2094</v>
      </c>
      <c r="Q757" s="24" t="s">
        <v>2094</v>
      </c>
      <c r="R757" s="30" t="s">
        <v>2094</v>
      </c>
    </row>
    <row r="758" spans="1:18" ht="28.5">
      <c r="A758" s="1"/>
      <c r="B758" s="3" t="s">
        <v>1691</v>
      </c>
      <c r="C758" s="4" t="s">
        <v>2094</v>
      </c>
      <c r="D758" s="5"/>
      <c r="E758" s="5"/>
      <c r="F758" s="5"/>
      <c r="G758" s="6" t="s">
        <v>2094</v>
      </c>
      <c r="H758" s="5"/>
      <c r="I758" s="6" t="s">
        <v>2094</v>
      </c>
      <c r="J758" s="33" t="s">
        <v>1692</v>
      </c>
      <c r="K758" s="33" t="s">
        <v>2310</v>
      </c>
      <c r="L758" s="34">
        <v>45000</v>
      </c>
      <c r="M758" s="34">
        <v>15700</v>
      </c>
      <c r="N758" s="34">
        <v>13050</v>
      </c>
      <c r="O758" s="34">
        <v>15700</v>
      </c>
      <c r="P758" s="25">
        <f>+O758/L758*100</f>
        <v>34.888888888888893</v>
      </c>
      <c r="Q758" s="25">
        <f>-100+(O758/M758*100)</f>
        <v>0</v>
      </c>
      <c r="R758" s="30" t="s">
        <v>2094</v>
      </c>
    </row>
    <row r="759" spans="1:18" ht="28.5">
      <c r="A759" s="1"/>
      <c r="B759" s="1"/>
      <c r="C759" s="4" t="s">
        <v>2094</v>
      </c>
      <c r="D759" s="5"/>
      <c r="E759" s="5"/>
      <c r="F759" s="5"/>
      <c r="G759" s="6" t="s">
        <v>2094</v>
      </c>
      <c r="H759" s="5"/>
      <c r="I759" s="6" t="s">
        <v>2094</v>
      </c>
      <c r="J759" s="33" t="s">
        <v>1692</v>
      </c>
      <c r="K759" s="33" t="s">
        <v>2112</v>
      </c>
      <c r="L759" s="34">
        <v>270</v>
      </c>
      <c r="M759" s="34">
        <v>71</v>
      </c>
      <c r="N759" s="34">
        <v>67</v>
      </c>
      <c r="O759" s="34">
        <v>71</v>
      </c>
      <c r="P759" s="25">
        <f>+O759/L759*100</f>
        <v>26.296296296296294</v>
      </c>
      <c r="Q759" s="25">
        <f>-100+(O759/M759*100)</f>
        <v>0</v>
      </c>
      <c r="R759" s="30" t="s">
        <v>2094</v>
      </c>
    </row>
    <row r="760" spans="1:18" ht="30">
      <c r="A760" s="1"/>
      <c r="B760" s="12" t="s">
        <v>1693</v>
      </c>
      <c r="C760" s="4" t="s">
        <v>2094</v>
      </c>
      <c r="D760" s="5"/>
      <c r="E760" s="5"/>
      <c r="F760" s="5"/>
      <c r="G760" s="6" t="s">
        <v>2094</v>
      </c>
      <c r="H760" s="5"/>
      <c r="I760" s="6" t="s">
        <v>2094</v>
      </c>
      <c r="J760" s="33" t="s">
        <v>2094</v>
      </c>
      <c r="K760" s="33" t="s">
        <v>2094</v>
      </c>
      <c r="L760" s="34"/>
      <c r="M760" s="34"/>
      <c r="N760" s="34"/>
      <c r="O760" s="34"/>
      <c r="P760" s="24" t="s">
        <v>2094</v>
      </c>
      <c r="Q760" s="24" t="s">
        <v>2094</v>
      </c>
      <c r="R760" s="30" t="s">
        <v>2094</v>
      </c>
    </row>
    <row r="761" spans="1:18" ht="28.5">
      <c r="A761" s="1"/>
      <c r="B761" s="3" t="s">
        <v>1694</v>
      </c>
      <c r="C761" s="4" t="s">
        <v>1695</v>
      </c>
      <c r="D761" s="5">
        <v>3858786</v>
      </c>
      <c r="E761" s="5">
        <v>4989689</v>
      </c>
      <c r="F761" s="5">
        <v>1130903</v>
      </c>
      <c r="G761" s="7">
        <v>29.3</v>
      </c>
      <c r="H761" s="5">
        <v>27582959</v>
      </c>
      <c r="I761" s="7">
        <v>18.100000000000001</v>
      </c>
      <c r="J761" s="33" t="s">
        <v>2094</v>
      </c>
      <c r="K761" s="33" t="s">
        <v>2094</v>
      </c>
      <c r="L761" s="34"/>
      <c r="M761" s="34"/>
      <c r="N761" s="34"/>
      <c r="O761" s="34"/>
      <c r="P761" s="24" t="s">
        <v>2094</v>
      </c>
      <c r="Q761" s="24" t="s">
        <v>2094</v>
      </c>
      <c r="R761" s="30" t="s">
        <v>2094</v>
      </c>
    </row>
    <row r="762" spans="1:18" ht="28.5">
      <c r="A762" s="1"/>
      <c r="B762" s="3" t="s">
        <v>1696</v>
      </c>
      <c r="C762" s="4" t="s">
        <v>2094</v>
      </c>
      <c r="D762" s="5"/>
      <c r="E762" s="5"/>
      <c r="F762" s="5"/>
      <c r="G762" s="6" t="s">
        <v>2094</v>
      </c>
      <c r="H762" s="5"/>
      <c r="I762" s="6" t="s">
        <v>2094</v>
      </c>
      <c r="J762" s="33" t="s">
        <v>1697</v>
      </c>
      <c r="K762" s="33" t="s">
        <v>1698</v>
      </c>
      <c r="L762" s="34">
        <v>34</v>
      </c>
      <c r="M762" s="34">
        <v>10</v>
      </c>
      <c r="N762" s="34" t="s">
        <v>216</v>
      </c>
      <c r="O762" s="34">
        <v>8</v>
      </c>
      <c r="P762" s="25">
        <f>+O762/L762*100</f>
        <v>23.52941176470588</v>
      </c>
      <c r="Q762" s="25">
        <f>-100+(O762/M762*100)</f>
        <v>-20</v>
      </c>
      <c r="R762" s="30" t="s">
        <v>3109</v>
      </c>
    </row>
    <row r="763" spans="1:18" ht="28.5">
      <c r="A763" s="1"/>
      <c r="B763" s="1"/>
      <c r="C763" s="4" t="s">
        <v>2094</v>
      </c>
      <c r="D763" s="5"/>
      <c r="E763" s="5"/>
      <c r="F763" s="5"/>
      <c r="G763" s="6" t="s">
        <v>2094</v>
      </c>
      <c r="H763" s="5"/>
      <c r="I763" s="6" t="s">
        <v>2094</v>
      </c>
      <c r="J763" s="33" t="s">
        <v>1699</v>
      </c>
      <c r="K763" s="33" t="s">
        <v>2140</v>
      </c>
      <c r="L763" s="34">
        <v>15</v>
      </c>
      <c r="M763" s="34">
        <v>3</v>
      </c>
      <c r="N763" s="34" t="s">
        <v>216</v>
      </c>
      <c r="O763" s="34">
        <v>6</v>
      </c>
      <c r="P763" s="25">
        <f>+O763/L763*100</f>
        <v>40</v>
      </c>
      <c r="Q763" s="25">
        <f>-100+(O763/M763*100)</f>
        <v>100</v>
      </c>
      <c r="R763" s="30" t="s">
        <v>100</v>
      </c>
    </row>
    <row r="764" spans="1:18">
      <c r="A764" s="1"/>
      <c r="B764" s="1"/>
      <c r="C764" s="4" t="s">
        <v>2094</v>
      </c>
      <c r="D764" s="5"/>
      <c r="E764" s="5"/>
      <c r="F764" s="5"/>
      <c r="G764" s="6" t="s">
        <v>2094</v>
      </c>
      <c r="H764" s="5"/>
      <c r="I764" s="6" t="s">
        <v>2094</v>
      </c>
      <c r="J764" s="33" t="s">
        <v>1700</v>
      </c>
      <c r="K764" s="33" t="s">
        <v>2140</v>
      </c>
      <c r="L764" s="34">
        <v>2</v>
      </c>
      <c r="M764" s="34">
        <v>0</v>
      </c>
      <c r="N764" s="34" t="s">
        <v>216</v>
      </c>
      <c r="O764" s="34">
        <v>0</v>
      </c>
      <c r="P764" s="24" t="s">
        <v>2103</v>
      </c>
      <c r="Q764" s="25">
        <v>0</v>
      </c>
      <c r="R764" s="30" t="s">
        <v>2094</v>
      </c>
    </row>
    <row r="765" spans="1:18" ht="42.75">
      <c r="A765" s="1"/>
      <c r="B765" s="1"/>
      <c r="C765" s="4" t="s">
        <v>2094</v>
      </c>
      <c r="D765" s="5"/>
      <c r="E765" s="5"/>
      <c r="F765" s="5"/>
      <c r="G765" s="6" t="s">
        <v>2094</v>
      </c>
      <c r="H765" s="5"/>
      <c r="I765" s="6" t="s">
        <v>2094</v>
      </c>
      <c r="J765" s="33" t="s">
        <v>1701</v>
      </c>
      <c r="K765" s="33" t="s">
        <v>1702</v>
      </c>
      <c r="L765" s="34">
        <v>1</v>
      </c>
      <c r="M765" s="34">
        <v>0</v>
      </c>
      <c r="N765" s="34" t="s">
        <v>216</v>
      </c>
      <c r="O765" s="34">
        <v>0</v>
      </c>
      <c r="P765" s="24" t="s">
        <v>2103</v>
      </c>
      <c r="Q765" s="25">
        <v>0</v>
      </c>
      <c r="R765" s="30" t="s">
        <v>2094</v>
      </c>
    </row>
    <row r="766" spans="1:18" ht="30">
      <c r="A766" s="1"/>
      <c r="B766" s="12" t="s">
        <v>1703</v>
      </c>
      <c r="C766" s="4" t="s">
        <v>2094</v>
      </c>
      <c r="D766" s="5"/>
      <c r="E766" s="5"/>
      <c r="F766" s="5"/>
      <c r="G766" s="6" t="s">
        <v>2094</v>
      </c>
      <c r="H766" s="5"/>
      <c r="I766" s="6" t="s">
        <v>2094</v>
      </c>
      <c r="J766" s="33" t="s">
        <v>2094</v>
      </c>
      <c r="K766" s="33" t="s">
        <v>2094</v>
      </c>
      <c r="L766" s="34"/>
      <c r="M766" s="34"/>
      <c r="N766" s="34"/>
      <c r="O766" s="34"/>
      <c r="P766" s="24" t="s">
        <v>2094</v>
      </c>
      <c r="Q766" s="24" t="s">
        <v>2094</v>
      </c>
      <c r="R766" s="30" t="s">
        <v>2094</v>
      </c>
    </row>
    <row r="767" spans="1:18" ht="28.5">
      <c r="A767" s="1"/>
      <c r="B767" s="3" t="s">
        <v>1704</v>
      </c>
      <c r="C767" s="4" t="s">
        <v>1695</v>
      </c>
      <c r="D767" s="5">
        <v>19014385</v>
      </c>
      <c r="E767" s="5">
        <v>21906662</v>
      </c>
      <c r="F767" s="5">
        <v>2892277</v>
      </c>
      <c r="G767" s="7">
        <v>15.2</v>
      </c>
      <c r="H767" s="5">
        <v>175987174</v>
      </c>
      <c r="I767" s="7">
        <v>12.4</v>
      </c>
      <c r="J767" s="33" t="s">
        <v>2094</v>
      </c>
      <c r="K767" s="33" t="s">
        <v>2094</v>
      </c>
      <c r="L767" s="34"/>
      <c r="M767" s="34"/>
      <c r="N767" s="34"/>
      <c r="O767" s="34"/>
      <c r="P767" s="24" t="s">
        <v>2094</v>
      </c>
      <c r="Q767" s="24" t="s">
        <v>2094</v>
      </c>
      <c r="R767" s="30" t="s">
        <v>2094</v>
      </c>
    </row>
    <row r="768" spans="1:18" ht="57">
      <c r="A768" s="1"/>
      <c r="B768" s="3" t="s">
        <v>1705</v>
      </c>
      <c r="C768" s="4" t="s">
        <v>2094</v>
      </c>
      <c r="D768" s="5"/>
      <c r="E768" s="5"/>
      <c r="F768" s="5"/>
      <c r="G768" s="6" t="s">
        <v>2094</v>
      </c>
      <c r="H768" s="5"/>
      <c r="I768" s="6" t="s">
        <v>2094</v>
      </c>
      <c r="J768" s="33" t="s">
        <v>1706</v>
      </c>
      <c r="K768" s="33" t="s">
        <v>2217</v>
      </c>
      <c r="L768" s="34">
        <v>1600</v>
      </c>
      <c r="M768" s="34">
        <v>150</v>
      </c>
      <c r="N768" s="34">
        <v>500</v>
      </c>
      <c r="O768" s="34">
        <v>113</v>
      </c>
      <c r="P768" s="25">
        <f t="shared" ref="P768:P778" si="50">+O768/L768*100</f>
        <v>7.0624999999999991</v>
      </c>
      <c r="Q768" s="25">
        <f t="shared" ref="Q768:Q777" si="51">-100+(O768/M768*100)</f>
        <v>-24.666666666666671</v>
      </c>
      <c r="R768" s="30" t="s">
        <v>101</v>
      </c>
    </row>
    <row r="769" spans="1:18" ht="114">
      <c r="A769" s="1"/>
      <c r="B769" s="1"/>
      <c r="C769" s="4" t="s">
        <v>2094</v>
      </c>
      <c r="D769" s="5"/>
      <c r="E769" s="5"/>
      <c r="F769" s="5"/>
      <c r="G769" s="6" t="s">
        <v>2094</v>
      </c>
      <c r="H769" s="5"/>
      <c r="I769" s="6" t="s">
        <v>2094</v>
      </c>
      <c r="J769" s="33" t="s">
        <v>1707</v>
      </c>
      <c r="K769" s="33" t="s">
        <v>2217</v>
      </c>
      <c r="L769" s="34">
        <v>20000</v>
      </c>
      <c r="M769" s="34">
        <v>4500</v>
      </c>
      <c r="N769" s="34">
        <v>2693</v>
      </c>
      <c r="O769" s="34">
        <v>1912</v>
      </c>
      <c r="P769" s="25">
        <f t="shared" si="50"/>
        <v>9.56</v>
      </c>
      <c r="Q769" s="25">
        <f t="shared" si="51"/>
        <v>-57.511111111111113</v>
      </c>
      <c r="R769" s="30" t="s">
        <v>3252</v>
      </c>
    </row>
    <row r="770" spans="1:18" ht="128.25">
      <c r="A770" s="1"/>
      <c r="B770" s="1"/>
      <c r="C770" s="4" t="s">
        <v>2094</v>
      </c>
      <c r="D770" s="5"/>
      <c r="E770" s="5"/>
      <c r="F770" s="5"/>
      <c r="G770" s="6" t="s">
        <v>2094</v>
      </c>
      <c r="H770" s="5"/>
      <c r="I770" s="6" t="s">
        <v>2094</v>
      </c>
      <c r="J770" s="33" t="s">
        <v>1708</v>
      </c>
      <c r="K770" s="33" t="s">
        <v>1709</v>
      </c>
      <c r="L770" s="34">
        <v>5</v>
      </c>
      <c r="M770" s="34">
        <v>1</v>
      </c>
      <c r="N770" s="34">
        <v>0</v>
      </c>
      <c r="O770" s="34">
        <v>0</v>
      </c>
      <c r="P770" s="25">
        <f t="shared" si="50"/>
        <v>0</v>
      </c>
      <c r="Q770" s="25">
        <f t="shared" si="51"/>
        <v>-100</v>
      </c>
      <c r="R770" s="30" t="s">
        <v>3253</v>
      </c>
    </row>
    <row r="771" spans="1:18" ht="42.75">
      <c r="A771" s="1"/>
      <c r="B771" s="1"/>
      <c r="C771" s="4" t="s">
        <v>2094</v>
      </c>
      <c r="D771" s="5"/>
      <c r="E771" s="5"/>
      <c r="F771" s="5"/>
      <c r="G771" s="6" t="s">
        <v>2094</v>
      </c>
      <c r="H771" s="5"/>
      <c r="I771" s="6" t="s">
        <v>2094</v>
      </c>
      <c r="J771" s="33" t="s">
        <v>1710</v>
      </c>
      <c r="K771" s="33" t="s">
        <v>1711</v>
      </c>
      <c r="L771" s="34">
        <v>10</v>
      </c>
      <c r="M771" s="34">
        <v>3</v>
      </c>
      <c r="N771" s="34" t="s">
        <v>216</v>
      </c>
      <c r="O771" s="34">
        <v>3</v>
      </c>
      <c r="P771" s="25">
        <f t="shared" si="50"/>
        <v>30</v>
      </c>
      <c r="Q771" s="25">
        <f t="shared" si="51"/>
        <v>0</v>
      </c>
      <c r="R771" s="30" t="s">
        <v>2094</v>
      </c>
    </row>
    <row r="772" spans="1:18" ht="57">
      <c r="A772" s="1"/>
      <c r="B772" s="1"/>
      <c r="C772" s="4" t="s">
        <v>2094</v>
      </c>
      <c r="D772" s="5"/>
      <c r="E772" s="5"/>
      <c r="F772" s="5"/>
      <c r="G772" s="6" t="s">
        <v>2094</v>
      </c>
      <c r="H772" s="5"/>
      <c r="I772" s="6" t="s">
        <v>2094</v>
      </c>
      <c r="J772" s="33" t="s">
        <v>1710</v>
      </c>
      <c r="K772" s="33" t="s">
        <v>1712</v>
      </c>
      <c r="L772" s="34">
        <v>5</v>
      </c>
      <c r="M772" s="34">
        <v>3</v>
      </c>
      <c r="N772" s="34" t="s">
        <v>216</v>
      </c>
      <c r="O772" s="34">
        <v>1</v>
      </c>
      <c r="P772" s="25">
        <f t="shared" si="50"/>
        <v>20</v>
      </c>
      <c r="Q772" s="25">
        <f t="shared" si="51"/>
        <v>-66.666666666666671</v>
      </c>
      <c r="R772" s="30" t="s">
        <v>102</v>
      </c>
    </row>
    <row r="773" spans="1:18" ht="28.5">
      <c r="A773" s="1"/>
      <c r="B773" s="1"/>
      <c r="C773" s="4" t="s">
        <v>2094</v>
      </c>
      <c r="D773" s="5"/>
      <c r="E773" s="5"/>
      <c r="F773" s="5"/>
      <c r="G773" s="6" t="s">
        <v>2094</v>
      </c>
      <c r="H773" s="5"/>
      <c r="I773" s="6" t="s">
        <v>2094</v>
      </c>
      <c r="J773" s="33" t="s">
        <v>1710</v>
      </c>
      <c r="K773" s="33" t="s">
        <v>1713</v>
      </c>
      <c r="L773" s="34">
        <v>12</v>
      </c>
      <c r="M773" s="34">
        <v>2</v>
      </c>
      <c r="N773" s="34" t="s">
        <v>216</v>
      </c>
      <c r="O773" s="34">
        <v>2</v>
      </c>
      <c r="P773" s="25">
        <f t="shared" si="50"/>
        <v>16.666666666666664</v>
      </c>
      <c r="Q773" s="25">
        <f t="shared" si="51"/>
        <v>0</v>
      </c>
      <c r="R773" s="30" t="s">
        <v>2094</v>
      </c>
    </row>
    <row r="774" spans="1:18" ht="28.5">
      <c r="A774" s="1"/>
      <c r="B774" s="1"/>
      <c r="C774" s="4" t="s">
        <v>2094</v>
      </c>
      <c r="D774" s="5"/>
      <c r="E774" s="5"/>
      <c r="F774" s="5"/>
      <c r="G774" s="6" t="s">
        <v>2094</v>
      </c>
      <c r="H774" s="5"/>
      <c r="I774" s="6" t="s">
        <v>2094</v>
      </c>
      <c r="J774" s="33" t="s">
        <v>1714</v>
      </c>
      <c r="K774" s="33" t="s">
        <v>2659</v>
      </c>
      <c r="L774" s="34">
        <v>12</v>
      </c>
      <c r="M774" s="34">
        <v>2</v>
      </c>
      <c r="N774" s="34">
        <v>0</v>
      </c>
      <c r="O774" s="34">
        <v>2</v>
      </c>
      <c r="P774" s="25">
        <f t="shared" si="50"/>
        <v>16.666666666666664</v>
      </c>
      <c r="Q774" s="25">
        <f t="shared" si="51"/>
        <v>0</v>
      </c>
      <c r="R774" s="30" t="s">
        <v>2094</v>
      </c>
    </row>
    <row r="775" spans="1:18" ht="28.5">
      <c r="A775" s="1"/>
      <c r="B775" s="1"/>
      <c r="C775" s="4" t="s">
        <v>2094</v>
      </c>
      <c r="D775" s="5"/>
      <c r="E775" s="5"/>
      <c r="F775" s="5"/>
      <c r="G775" s="6" t="s">
        <v>2094</v>
      </c>
      <c r="H775" s="5"/>
      <c r="I775" s="6" t="s">
        <v>2094</v>
      </c>
      <c r="J775" s="33" t="s">
        <v>1715</v>
      </c>
      <c r="K775" s="33" t="s">
        <v>2557</v>
      </c>
      <c r="L775" s="34">
        <v>25</v>
      </c>
      <c r="M775" s="34">
        <v>2</v>
      </c>
      <c r="N775" s="34">
        <v>2</v>
      </c>
      <c r="O775" s="34">
        <v>2</v>
      </c>
      <c r="P775" s="25">
        <f t="shared" si="50"/>
        <v>8</v>
      </c>
      <c r="Q775" s="25">
        <f t="shared" si="51"/>
        <v>0</v>
      </c>
      <c r="R775" s="30" t="s">
        <v>2094</v>
      </c>
    </row>
    <row r="776" spans="1:18" ht="99.75">
      <c r="A776" s="1"/>
      <c r="B776" s="1"/>
      <c r="C776" s="4" t="s">
        <v>2094</v>
      </c>
      <c r="D776" s="5"/>
      <c r="E776" s="5"/>
      <c r="F776" s="5"/>
      <c r="G776" s="6" t="s">
        <v>2094</v>
      </c>
      <c r="H776" s="5"/>
      <c r="I776" s="6" t="s">
        <v>2094</v>
      </c>
      <c r="J776" s="33" t="s">
        <v>1716</v>
      </c>
      <c r="K776" s="33" t="s">
        <v>2328</v>
      </c>
      <c r="L776" s="34">
        <v>15</v>
      </c>
      <c r="M776" s="34">
        <v>15</v>
      </c>
      <c r="N776" s="34">
        <v>5</v>
      </c>
      <c r="O776" s="34">
        <v>3</v>
      </c>
      <c r="P776" s="25">
        <f t="shared" si="50"/>
        <v>20</v>
      </c>
      <c r="Q776" s="25">
        <f t="shared" si="51"/>
        <v>-80</v>
      </c>
      <c r="R776" s="30" t="s">
        <v>3261</v>
      </c>
    </row>
    <row r="777" spans="1:18" ht="28.5">
      <c r="A777" s="1"/>
      <c r="B777" s="1"/>
      <c r="C777" s="4" t="s">
        <v>2094</v>
      </c>
      <c r="D777" s="5"/>
      <c r="E777" s="5"/>
      <c r="F777" s="5"/>
      <c r="G777" s="6" t="s">
        <v>2094</v>
      </c>
      <c r="H777" s="5"/>
      <c r="I777" s="6" t="s">
        <v>2094</v>
      </c>
      <c r="J777" s="33" t="s">
        <v>1717</v>
      </c>
      <c r="K777" s="33" t="s">
        <v>2349</v>
      </c>
      <c r="L777" s="34">
        <v>30</v>
      </c>
      <c r="M777" s="34">
        <v>2</v>
      </c>
      <c r="N777" s="34">
        <v>2</v>
      </c>
      <c r="O777" s="34">
        <v>2</v>
      </c>
      <c r="P777" s="25">
        <f t="shared" si="50"/>
        <v>6.666666666666667</v>
      </c>
      <c r="Q777" s="25">
        <f t="shared" si="51"/>
        <v>0</v>
      </c>
      <c r="R777" s="30" t="s">
        <v>2094</v>
      </c>
    </row>
    <row r="778" spans="1:18" ht="156.75">
      <c r="A778" s="1"/>
      <c r="B778" s="1"/>
      <c r="C778" s="4" t="s">
        <v>2094</v>
      </c>
      <c r="D778" s="5"/>
      <c r="E778" s="5"/>
      <c r="F778" s="5"/>
      <c r="G778" s="6" t="s">
        <v>2094</v>
      </c>
      <c r="H778" s="5"/>
      <c r="I778" s="6" t="s">
        <v>2094</v>
      </c>
      <c r="J778" s="33" t="s">
        <v>1718</v>
      </c>
      <c r="K778" s="33" t="s">
        <v>1719</v>
      </c>
      <c r="L778" s="34">
        <v>95</v>
      </c>
      <c r="M778" s="34">
        <v>0</v>
      </c>
      <c r="N778" s="34">
        <v>7</v>
      </c>
      <c r="O778" s="34">
        <v>4</v>
      </c>
      <c r="P778" s="25">
        <f t="shared" si="50"/>
        <v>4.2105263157894735</v>
      </c>
      <c r="Q778" s="25" t="s">
        <v>2103</v>
      </c>
      <c r="R778" s="30" t="s">
        <v>3001</v>
      </c>
    </row>
    <row r="779" spans="1:18" ht="28.5">
      <c r="A779" s="1"/>
      <c r="B779" s="3" t="s">
        <v>1720</v>
      </c>
      <c r="C779" s="4" t="s">
        <v>2656</v>
      </c>
      <c r="D779" s="5">
        <v>50070361</v>
      </c>
      <c r="E779" s="5">
        <v>100509562</v>
      </c>
      <c r="F779" s="5">
        <v>50439201</v>
      </c>
      <c r="G779" s="7">
        <v>100.7</v>
      </c>
      <c r="H779" s="5">
        <v>634591167</v>
      </c>
      <c r="I779" s="7">
        <v>15.8</v>
      </c>
      <c r="J779" s="33" t="s">
        <v>2094</v>
      </c>
      <c r="K779" s="33" t="s">
        <v>2094</v>
      </c>
      <c r="L779" s="34"/>
      <c r="M779" s="34"/>
      <c r="N779" s="34"/>
      <c r="O779" s="34"/>
      <c r="P779" s="24" t="s">
        <v>2094</v>
      </c>
      <c r="Q779" s="24" t="s">
        <v>2094</v>
      </c>
      <c r="R779" s="30" t="s">
        <v>2094</v>
      </c>
    </row>
    <row r="780" spans="1:18">
      <c r="A780" s="1"/>
      <c r="B780" s="1"/>
      <c r="C780" s="4" t="s">
        <v>1659</v>
      </c>
      <c r="D780" s="5"/>
      <c r="E780" s="5">
        <v>600000000</v>
      </c>
      <c r="F780" s="5">
        <v>600000000</v>
      </c>
      <c r="G780" s="6" t="s">
        <v>2103</v>
      </c>
      <c r="H780" s="5">
        <v>2000000000</v>
      </c>
      <c r="I780" s="7">
        <v>30</v>
      </c>
      <c r="J780" s="33" t="s">
        <v>2094</v>
      </c>
      <c r="K780" s="33" t="s">
        <v>2094</v>
      </c>
      <c r="L780" s="34"/>
      <c r="M780" s="34"/>
      <c r="N780" s="34"/>
      <c r="O780" s="34"/>
      <c r="P780" s="24" t="s">
        <v>2094</v>
      </c>
      <c r="Q780" s="24" t="s">
        <v>2094</v>
      </c>
      <c r="R780" s="30" t="s">
        <v>2094</v>
      </c>
    </row>
    <row r="781" spans="1:18" ht="28.5">
      <c r="A781" s="1"/>
      <c r="B781" s="3" t="s">
        <v>1721</v>
      </c>
      <c r="C781" s="4" t="s">
        <v>2094</v>
      </c>
      <c r="D781" s="5"/>
      <c r="E781" s="5"/>
      <c r="F781" s="5"/>
      <c r="G781" s="6" t="s">
        <v>2094</v>
      </c>
      <c r="H781" s="5"/>
      <c r="I781" s="6" t="s">
        <v>2094</v>
      </c>
      <c r="J781" s="33" t="s">
        <v>1722</v>
      </c>
      <c r="K781" s="33" t="s">
        <v>1723</v>
      </c>
      <c r="L781" s="34">
        <v>24</v>
      </c>
      <c r="M781" s="34">
        <v>6</v>
      </c>
      <c r="N781" s="34">
        <v>6</v>
      </c>
      <c r="O781" s="34">
        <v>6</v>
      </c>
      <c r="P781" s="25">
        <f t="shared" ref="P781:P793" si="52">+O781/L781*100</f>
        <v>25</v>
      </c>
      <c r="Q781" s="25">
        <f t="shared" ref="Q781:Q793" si="53">-100+(O781/M781*100)</f>
        <v>0</v>
      </c>
      <c r="R781" s="30" t="s">
        <v>2094</v>
      </c>
    </row>
    <row r="782" spans="1:18" ht="28.5">
      <c r="A782" s="1"/>
      <c r="B782" s="1"/>
      <c r="C782" s="4" t="s">
        <v>2094</v>
      </c>
      <c r="D782" s="5"/>
      <c r="E782" s="5"/>
      <c r="F782" s="5"/>
      <c r="G782" s="6" t="s">
        <v>2094</v>
      </c>
      <c r="H782" s="5"/>
      <c r="I782" s="6" t="s">
        <v>2094</v>
      </c>
      <c r="J782" s="33" t="s">
        <v>1724</v>
      </c>
      <c r="K782" s="33" t="s">
        <v>1472</v>
      </c>
      <c r="L782" s="34">
        <v>25</v>
      </c>
      <c r="M782" s="34">
        <v>6</v>
      </c>
      <c r="N782" s="34">
        <v>6</v>
      </c>
      <c r="O782" s="34">
        <v>6</v>
      </c>
      <c r="P782" s="25">
        <f t="shared" si="52"/>
        <v>24</v>
      </c>
      <c r="Q782" s="25">
        <f t="shared" si="53"/>
        <v>0</v>
      </c>
      <c r="R782" s="30" t="s">
        <v>2094</v>
      </c>
    </row>
    <row r="783" spans="1:18">
      <c r="A783" s="1"/>
      <c r="B783" s="1"/>
      <c r="C783" s="4" t="s">
        <v>2094</v>
      </c>
      <c r="D783" s="5"/>
      <c r="E783" s="5"/>
      <c r="F783" s="5"/>
      <c r="G783" s="6" t="s">
        <v>2094</v>
      </c>
      <c r="H783" s="5"/>
      <c r="I783" s="6" t="s">
        <v>2094</v>
      </c>
      <c r="J783" s="33" t="s">
        <v>1725</v>
      </c>
      <c r="K783" s="33" t="s">
        <v>2112</v>
      </c>
      <c r="L783" s="34">
        <v>4</v>
      </c>
      <c r="M783" s="34">
        <v>1</v>
      </c>
      <c r="N783" s="34">
        <v>0</v>
      </c>
      <c r="O783" s="34">
        <v>1</v>
      </c>
      <c r="P783" s="25">
        <f t="shared" si="52"/>
        <v>25</v>
      </c>
      <c r="Q783" s="25">
        <f t="shared" si="53"/>
        <v>0</v>
      </c>
      <c r="R783" s="30" t="s">
        <v>2094</v>
      </c>
    </row>
    <row r="784" spans="1:18" ht="42.75">
      <c r="A784" s="1"/>
      <c r="B784" s="1"/>
      <c r="C784" s="4" t="s">
        <v>2094</v>
      </c>
      <c r="D784" s="5"/>
      <c r="E784" s="5"/>
      <c r="F784" s="5"/>
      <c r="G784" s="6" t="s">
        <v>2094</v>
      </c>
      <c r="H784" s="5"/>
      <c r="I784" s="6" t="s">
        <v>2094</v>
      </c>
      <c r="J784" s="33" t="s">
        <v>1726</v>
      </c>
      <c r="K784" s="33" t="s">
        <v>2174</v>
      </c>
      <c r="L784" s="34">
        <v>4</v>
      </c>
      <c r="M784" s="34">
        <v>1</v>
      </c>
      <c r="N784" s="34">
        <v>1</v>
      </c>
      <c r="O784" s="34">
        <v>1</v>
      </c>
      <c r="P784" s="25">
        <f t="shared" si="52"/>
        <v>25</v>
      </c>
      <c r="Q784" s="25">
        <f t="shared" si="53"/>
        <v>0</v>
      </c>
      <c r="R784" s="30" t="s">
        <v>2094</v>
      </c>
    </row>
    <row r="785" spans="1:18" ht="28.5">
      <c r="A785" s="1"/>
      <c r="B785" s="1"/>
      <c r="C785" s="4" t="s">
        <v>2094</v>
      </c>
      <c r="D785" s="5"/>
      <c r="E785" s="5"/>
      <c r="F785" s="5"/>
      <c r="G785" s="6" t="s">
        <v>2094</v>
      </c>
      <c r="H785" s="5"/>
      <c r="I785" s="6" t="s">
        <v>2094</v>
      </c>
      <c r="J785" s="33" t="s">
        <v>1727</v>
      </c>
      <c r="K785" s="33" t="s">
        <v>1723</v>
      </c>
      <c r="L785" s="34">
        <v>2</v>
      </c>
      <c r="M785" s="34">
        <v>0</v>
      </c>
      <c r="N785" s="34">
        <v>0</v>
      </c>
      <c r="O785" s="34">
        <v>0</v>
      </c>
      <c r="P785" s="24" t="s">
        <v>2103</v>
      </c>
      <c r="Q785" s="25">
        <v>0</v>
      </c>
      <c r="R785" s="30" t="s">
        <v>2094</v>
      </c>
    </row>
    <row r="786" spans="1:18" ht="42.75">
      <c r="A786" s="1"/>
      <c r="B786" s="1"/>
      <c r="C786" s="4" t="s">
        <v>2094</v>
      </c>
      <c r="D786" s="5"/>
      <c r="E786" s="5"/>
      <c r="F786" s="5"/>
      <c r="G786" s="6" t="s">
        <v>2094</v>
      </c>
      <c r="H786" s="5"/>
      <c r="I786" s="6" t="s">
        <v>2094</v>
      </c>
      <c r="J786" s="33" t="s">
        <v>1728</v>
      </c>
      <c r="K786" s="33" t="s">
        <v>2351</v>
      </c>
      <c r="L786" s="34">
        <v>15</v>
      </c>
      <c r="M786" s="34">
        <v>3</v>
      </c>
      <c r="N786" s="34">
        <v>3</v>
      </c>
      <c r="O786" s="34">
        <v>3</v>
      </c>
      <c r="P786" s="25">
        <f t="shared" si="52"/>
        <v>20</v>
      </c>
      <c r="Q786" s="25">
        <f t="shared" si="53"/>
        <v>0</v>
      </c>
      <c r="R786" s="30" t="s">
        <v>2094</v>
      </c>
    </row>
    <row r="787" spans="1:18" ht="42.75">
      <c r="A787" s="1"/>
      <c r="B787" s="1"/>
      <c r="C787" s="4" t="s">
        <v>2094</v>
      </c>
      <c r="D787" s="5"/>
      <c r="E787" s="5"/>
      <c r="F787" s="5"/>
      <c r="G787" s="6" t="s">
        <v>2094</v>
      </c>
      <c r="H787" s="5"/>
      <c r="I787" s="6" t="s">
        <v>2094</v>
      </c>
      <c r="J787" s="33" t="s">
        <v>1728</v>
      </c>
      <c r="K787" s="33" t="s">
        <v>2157</v>
      </c>
      <c r="L787" s="34">
        <v>150</v>
      </c>
      <c r="M787" s="34">
        <v>30</v>
      </c>
      <c r="N787" s="34">
        <v>30</v>
      </c>
      <c r="O787" s="34">
        <v>30</v>
      </c>
      <c r="P787" s="25">
        <f t="shared" si="52"/>
        <v>20</v>
      </c>
      <c r="Q787" s="25">
        <f t="shared" si="53"/>
        <v>0</v>
      </c>
      <c r="R787" s="30" t="s">
        <v>2094</v>
      </c>
    </row>
    <row r="788" spans="1:18" ht="28.5">
      <c r="A788" s="1"/>
      <c r="B788" s="1"/>
      <c r="C788" s="4" t="s">
        <v>2094</v>
      </c>
      <c r="D788" s="5"/>
      <c r="E788" s="5"/>
      <c r="F788" s="5"/>
      <c r="G788" s="6" t="s">
        <v>2094</v>
      </c>
      <c r="H788" s="5"/>
      <c r="I788" s="6" t="s">
        <v>2094</v>
      </c>
      <c r="J788" s="33" t="s">
        <v>1729</v>
      </c>
      <c r="K788" s="33" t="s">
        <v>1730</v>
      </c>
      <c r="L788" s="34">
        <v>24</v>
      </c>
      <c r="M788" s="34">
        <v>4</v>
      </c>
      <c r="N788" s="34">
        <v>8</v>
      </c>
      <c r="O788" s="34">
        <v>4</v>
      </c>
      <c r="P788" s="25">
        <f t="shared" si="52"/>
        <v>16.666666666666664</v>
      </c>
      <c r="Q788" s="25">
        <f t="shared" si="53"/>
        <v>0</v>
      </c>
      <c r="R788" s="30" t="s">
        <v>2094</v>
      </c>
    </row>
    <row r="789" spans="1:18" ht="28.5">
      <c r="A789" s="1"/>
      <c r="B789" s="1"/>
      <c r="C789" s="4" t="s">
        <v>2094</v>
      </c>
      <c r="D789" s="5"/>
      <c r="E789" s="5"/>
      <c r="F789" s="5"/>
      <c r="G789" s="6" t="s">
        <v>2094</v>
      </c>
      <c r="H789" s="5"/>
      <c r="I789" s="6" t="s">
        <v>2094</v>
      </c>
      <c r="J789" s="33" t="s">
        <v>1731</v>
      </c>
      <c r="K789" s="33" t="s">
        <v>2274</v>
      </c>
      <c r="L789" s="34">
        <v>70</v>
      </c>
      <c r="M789" s="34">
        <v>15</v>
      </c>
      <c r="N789" s="34">
        <v>14</v>
      </c>
      <c r="O789" s="34">
        <v>15</v>
      </c>
      <c r="P789" s="25">
        <f t="shared" si="52"/>
        <v>21.428571428571427</v>
      </c>
      <c r="Q789" s="25">
        <f t="shared" si="53"/>
        <v>0</v>
      </c>
      <c r="R789" s="30" t="s">
        <v>2094</v>
      </c>
    </row>
    <row r="790" spans="1:18" ht="42.75">
      <c r="A790" s="1"/>
      <c r="B790" s="1"/>
      <c r="C790" s="4" t="s">
        <v>2094</v>
      </c>
      <c r="D790" s="5"/>
      <c r="E790" s="5"/>
      <c r="F790" s="5"/>
      <c r="G790" s="6" t="s">
        <v>2094</v>
      </c>
      <c r="H790" s="5"/>
      <c r="I790" s="6" t="s">
        <v>2094</v>
      </c>
      <c r="J790" s="33" t="s">
        <v>1732</v>
      </c>
      <c r="K790" s="33" t="s">
        <v>2274</v>
      </c>
      <c r="L790" s="34">
        <v>40</v>
      </c>
      <c r="M790" s="34">
        <v>8</v>
      </c>
      <c r="N790" s="34">
        <v>14</v>
      </c>
      <c r="O790" s="34">
        <v>8</v>
      </c>
      <c r="P790" s="25">
        <f t="shared" si="52"/>
        <v>20</v>
      </c>
      <c r="Q790" s="25">
        <f t="shared" si="53"/>
        <v>0</v>
      </c>
      <c r="R790" s="30" t="s">
        <v>2094</v>
      </c>
    </row>
    <row r="791" spans="1:18" ht="57">
      <c r="A791" s="1"/>
      <c r="B791" s="1"/>
      <c r="C791" s="4" t="s">
        <v>2094</v>
      </c>
      <c r="D791" s="5"/>
      <c r="E791" s="5"/>
      <c r="F791" s="5"/>
      <c r="G791" s="6" t="s">
        <v>2094</v>
      </c>
      <c r="H791" s="5"/>
      <c r="I791" s="6" t="s">
        <v>2094</v>
      </c>
      <c r="J791" s="33" t="s">
        <v>1733</v>
      </c>
      <c r="K791" s="33" t="s">
        <v>2174</v>
      </c>
      <c r="L791" s="34">
        <v>18</v>
      </c>
      <c r="M791" s="34">
        <v>4</v>
      </c>
      <c r="N791" s="34">
        <v>2</v>
      </c>
      <c r="O791" s="34">
        <v>4</v>
      </c>
      <c r="P791" s="25">
        <f t="shared" si="52"/>
        <v>22.222222222222221</v>
      </c>
      <c r="Q791" s="25">
        <f t="shared" si="53"/>
        <v>0</v>
      </c>
      <c r="R791" s="30" t="s">
        <v>2094</v>
      </c>
    </row>
    <row r="792" spans="1:18" ht="28.5">
      <c r="A792" s="1"/>
      <c r="B792" s="1"/>
      <c r="C792" s="4" t="s">
        <v>2094</v>
      </c>
      <c r="D792" s="5"/>
      <c r="E792" s="5"/>
      <c r="F792" s="5"/>
      <c r="G792" s="6" t="s">
        <v>2094</v>
      </c>
      <c r="H792" s="5"/>
      <c r="I792" s="6" t="s">
        <v>2094</v>
      </c>
      <c r="J792" s="33" t="s">
        <v>1734</v>
      </c>
      <c r="K792" s="33" t="s">
        <v>1472</v>
      </c>
      <c r="L792" s="34">
        <v>12</v>
      </c>
      <c r="M792" s="34">
        <v>3</v>
      </c>
      <c r="N792" s="34">
        <v>3</v>
      </c>
      <c r="O792" s="34">
        <v>3</v>
      </c>
      <c r="P792" s="25">
        <f t="shared" si="52"/>
        <v>25</v>
      </c>
      <c r="Q792" s="25">
        <f t="shared" si="53"/>
        <v>0</v>
      </c>
      <c r="R792" s="30" t="s">
        <v>2094</v>
      </c>
    </row>
    <row r="793" spans="1:18" ht="28.5">
      <c r="A793" s="1"/>
      <c r="B793" s="1"/>
      <c r="C793" s="4" t="s">
        <v>2094</v>
      </c>
      <c r="D793" s="5"/>
      <c r="E793" s="5"/>
      <c r="F793" s="5"/>
      <c r="G793" s="6" t="s">
        <v>2094</v>
      </c>
      <c r="H793" s="5"/>
      <c r="I793" s="6" t="s">
        <v>2094</v>
      </c>
      <c r="J793" s="33" t="s">
        <v>3002</v>
      </c>
      <c r="K793" s="33" t="s">
        <v>1723</v>
      </c>
      <c r="L793" s="34">
        <v>6</v>
      </c>
      <c r="M793" s="34">
        <v>1</v>
      </c>
      <c r="N793" s="34">
        <v>1</v>
      </c>
      <c r="O793" s="34">
        <v>1</v>
      </c>
      <c r="P793" s="25">
        <f t="shared" si="52"/>
        <v>16.666666666666664</v>
      </c>
      <c r="Q793" s="25">
        <f t="shared" si="53"/>
        <v>0</v>
      </c>
      <c r="R793" s="30" t="s">
        <v>2094</v>
      </c>
    </row>
    <row r="794" spans="1:18" ht="28.5">
      <c r="A794" s="1"/>
      <c r="B794" s="1"/>
      <c r="C794" s="4" t="s">
        <v>2094</v>
      </c>
      <c r="D794" s="5"/>
      <c r="E794" s="5"/>
      <c r="F794" s="5"/>
      <c r="G794" s="6" t="s">
        <v>2094</v>
      </c>
      <c r="H794" s="5"/>
      <c r="I794" s="6" t="s">
        <v>2094</v>
      </c>
      <c r="J794" s="33" t="s">
        <v>1735</v>
      </c>
      <c r="K794" s="33" t="s">
        <v>2174</v>
      </c>
      <c r="L794" s="34">
        <v>2</v>
      </c>
      <c r="M794" s="34">
        <v>0</v>
      </c>
      <c r="N794" s="34">
        <v>0</v>
      </c>
      <c r="O794" s="34">
        <v>0</v>
      </c>
      <c r="P794" s="24" t="s">
        <v>2103</v>
      </c>
      <c r="Q794" s="25">
        <v>0</v>
      </c>
      <c r="R794" s="30" t="s">
        <v>2094</v>
      </c>
    </row>
    <row r="795" spans="1:18" ht="28.5">
      <c r="A795" s="1"/>
      <c r="B795" s="1"/>
      <c r="C795" s="4" t="s">
        <v>2094</v>
      </c>
      <c r="D795" s="5"/>
      <c r="E795" s="5"/>
      <c r="F795" s="5"/>
      <c r="G795" s="6" t="s">
        <v>2094</v>
      </c>
      <c r="H795" s="5"/>
      <c r="I795" s="6" t="s">
        <v>2094</v>
      </c>
      <c r="J795" s="33" t="s">
        <v>1736</v>
      </c>
      <c r="K795" s="33" t="s">
        <v>2174</v>
      </c>
      <c r="L795" s="34">
        <v>2</v>
      </c>
      <c r="M795" s="34">
        <v>0</v>
      </c>
      <c r="N795" s="34">
        <v>0</v>
      </c>
      <c r="O795" s="34">
        <v>0</v>
      </c>
      <c r="P795" s="24" t="s">
        <v>2103</v>
      </c>
      <c r="Q795" s="25">
        <v>0</v>
      </c>
      <c r="R795" s="30" t="s">
        <v>2094</v>
      </c>
    </row>
    <row r="796" spans="1:18" ht="42.75">
      <c r="A796" s="1"/>
      <c r="B796" s="1"/>
      <c r="C796" s="4" t="s">
        <v>2094</v>
      </c>
      <c r="D796" s="5"/>
      <c r="E796" s="5"/>
      <c r="F796" s="5"/>
      <c r="G796" s="6" t="s">
        <v>2094</v>
      </c>
      <c r="H796" s="5"/>
      <c r="I796" s="6" t="s">
        <v>2094</v>
      </c>
      <c r="J796" s="33" t="s">
        <v>1737</v>
      </c>
      <c r="K796" s="33" t="s">
        <v>1738</v>
      </c>
      <c r="L796" s="34">
        <v>9</v>
      </c>
      <c r="M796" s="34">
        <v>3</v>
      </c>
      <c r="N796" s="34">
        <v>0</v>
      </c>
      <c r="O796" s="34">
        <v>0</v>
      </c>
      <c r="P796" s="24" t="s">
        <v>2130</v>
      </c>
      <c r="Q796" s="25">
        <f>-100+(O796/M796*100)</f>
        <v>-100</v>
      </c>
      <c r="R796" s="30" t="s">
        <v>3262</v>
      </c>
    </row>
    <row r="797" spans="1:18" ht="28.5">
      <c r="A797" s="1"/>
      <c r="B797" s="3" t="s">
        <v>1739</v>
      </c>
      <c r="C797" s="4" t="s">
        <v>1695</v>
      </c>
      <c r="D797" s="5"/>
      <c r="E797" s="5">
        <v>26652064</v>
      </c>
      <c r="F797" s="5">
        <v>26652064</v>
      </c>
      <c r="G797" s="6" t="s">
        <v>2103</v>
      </c>
      <c r="H797" s="5">
        <v>1015664534</v>
      </c>
      <c r="I797" s="7">
        <v>2.6</v>
      </c>
      <c r="J797" s="33" t="s">
        <v>2094</v>
      </c>
      <c r="K797" s="33" t="s">
        <v>2094</v>
      </c>
      <c r="L797" s="34"/>
      <c r="M797" s="34"/>
      <c r="N797" s="34"/>
      <c r="O797" s="34"/>
      <c r="P797" s="24" t="s">
        <v>2094</v>
      </c>
      <c r="Q797" s="24" t="s">
        <v>2094</v>
      </c>
      <c r="R797" s="30" t="s">
        <v>2094</v>
      </c>
    </row>
    <row r="798" spans="1:18">
      <c r="A798" s="1"/>
      <c r="B798" s="3" t="s">
        <v>1705</v>
      </c>
      <c r="C798" s="4" t="s">
        <v>2094</v>
      </c>
      <c r="D798" s="5"/>
      <c r="E798" s="5"/>
      <c r="F798" s="5"/>
      <c r="G798" s="6" t="s">
        <v>2094</v>
      </c>
      <c r="H798" s="5"/>
      <c r="I798" s="6" t="s">
        <v>2094</v>
      </c>
      <c r="J798" s="33" t="s">
        <v>1740</v>
      </c>
      <c r="K798" s="33" t="s">
        <v>2202</v>
      </c>
      <c r="L798" s="34">
        <v>150</v>
      </c>
      <c r="M798" s="34">
        <v>30</v>
      </c>
      <c r="N798" s="34" t="s">
        <v>216</v>
      </c>
      <c r="O798" s="34">
        <v>30</v>
      </c>
      <c r="P798" s="25">
        <f>+O798/L798*100</f>
        <v>20</v>
      </c>
      <c r="Q798" s="25">
        <f t="shared" ref="Q798:Q803" si="54">-100+(O798/M798*100)</f>
        <v>0</v>
      </c>
      <c r="R798" s="30" t="s">
        <v>2094</v>
      </c>
    </row>
    <row r="799" spans="1:18" ht="71.25">
      <c r="A799" s="1"/>
      <c r="B799" s="1"/>
      <c r="C799" s="4" t="s">
        <v>2094</v>
      </c>
      <c r="D799" s="5"/>
      <c r="E799" s="5"/>
      <c r="F799" s="5"/>
      <c r="G799" s="6" t="s">
        <v>2094</v>
      </c>
      <c r="H799" s="5"/>
      <c r="I799" s="6" t="s">
        <v>2094</v>
      </c>
      <c r="J799" s="33" t="s">
        <v>1741</v>
      </c>
      <c r="K799" s="33" t="s">
        <v>1742</v>
      </c>
      <c r="L799" s="34">
        <v>28</v>
      </c>
      <c r="M799" s="34">
        <v>15</v>
      </c>
      <c r="N799" s="34" t="s">
        <v>216</v>
      </c>
      <c r="O799" s="34">
        <v>0</v>
      </c>
      <c r="P799" s="24" t="s">
        <v>2130</v>
      </c>
      <c r="Q799" s="25">
        <f t="shared" si="54"/>
        <v>-100</v>
      </c>
      <c r="R799" s="30" t="s">
        <v>3437</v>
      </c>
    </row>
    <row r="800" spans="1:18" ht="28.5">
      <c r="A800" s="1"/>
      <c r="B800" s="1"/>
      <c r="C800" s="4" t="s">
        <v>2094</v>
      </c>
      <c r="D800" s="5"/>
      <c r="E800" s="5"/>
      <c r="F800" s="5"/>
      <c r="G800" s="6" t="s">
        <v>2094</v>
      </c>
      <c r="H800" s="5"/>
      <c r="I800" s="6" t="s">
        <v>2094</v>
      </c>
      <c r="J800" s="33" t="s">
        <v>1743</v>
      </c>
      <c r="K800" s="33" t="s">
        <v>1744</v>
      </c>
      <c r="L800" s="34">
        <v>25000</v>
      </c>
      <c r="M800" s="34">
        <v>6250</v>
      </c>
      <c r="N800" s="34" t="s">
        <v>216</v>
      </c>
      <c r="O800" s="34">
        <v>6250</v>
      </c>
      <c r="P800" s="25">
        <f>+O800/L800*100</f>
        <v>25</v>
      </c>
      <c r="Q800" s="25">
        <f t="shared" si="54"/>
        <v>0</v>
      </c>
      <c r="R800" s="30" t="s">
        <v>2094</v>
      </c>
    </row>
    <row r="801" spans="1:18" ht="57">
      <c r="A801" s="1"/>
      <c r="B801" s="1"/>
      <c r="C801" s="4" t="s">
        <v>2094</v>
      </c>
      <c r="D801" s="5"/>
      <c r="E801" s="5"/>
      <c r="F801" s="5"/>
      <c r="G801" s="6" t="s">
        <v>2094</v>
      </c>
      <c r="H801" s="5"/>
      <c r="I801" s="6" t="s">
        <v>2094</v>
      </c>
      <c r="J801" s="33" t="s">
        <v>1745</v>
      </c>
      <c r="K801" s="33" t="s">
        <v>2429</v>
      </c>
      <c r="L801" s="34">
        <v>30000</v>
      </c>
      <c r="M801" s="34">
        <v>7500</v>
      </c>
      <c r="N801" s="34" t="s">
        <v>216</v>
      </c>
      <c r="O801" s="34">
        <v>5429</v>
      </c>
      <c r="P801" s="25">
        <f>+O801/L801*100</f>
        <v>18.096666666666668</v>
      </c>
      <c r="Q801" s="25">
        <f t="shared" si="54"/>
        <v>-27.61333333333333</v>
      </c>
      <c r="R801" s="30" t="s">
        <v>3427</v>
      </c>
    </row>
    <row r="802" spans="1:18" ht="28.5">
      <c r="A802" s="1"/>
      <c r="B802" s="1"/>
      <c r="C802" s="4" t="s">
        <v>2094</v>
      </c>
      <c r="D802" s="5"/>
      <c r="E802" s="5"/>
      <c r="F802" s="5"/>
      <c r="G802" s="6" t="s">
        <v>2094</v>
      </c>
      <c r="H802" s="5"/>
      <c r="I802" s="6" t="s">
        <v>2094</v>
      </c>
      <c r="J802" s="33" t="s">
        <v>1746</v>
      </c>
      <c r="K802" s="33" t="s">
        <v>1747</v>
      </c>
      <c r="L802" s="34">
        <v>495</v>
      </c>
      <c r="M802" s="34">
        <v>116</v>
      </c>
      <c r="N802" s="34" t="s">
        <v>216</v>
      </c>
      <c r="O802" s="34">
        <v>110</v>
      </c>
      <c r="P802" s="25">
        <f>+O802/L802*100</f>
        <v>22.222222222222221</v>
      </c>
      <c r="Q802" s="25">
        <f t="shared" si="54"/>
        <v>-5.1724137931034448</v>
      </c>
      <c r="R802" s="30" t="s">
        <v>3438</v>
      </c>
    </row>
    <row r="803" spans="1:18" ht="57">
      <c r="A803" s="1"/>
      <c r="B803" s="1"/>
      <c r="C803" s="4" t="s">
        <v>2094</v>
      </c>
      <c r="D803" s="5"/>
      <c r="E803" s="5"/>
      <c r="F803" s="5"/>
      <c r="G803" s="6" t="s">
        <v>2094</v>
      </c>
      <c r="H803" s="5"/>
      <c r="I803" s="6" t="s">
        <v>2094</v>
      </c>
      <c r="J803" s="33" t="s">
        <v>1748</v>
      </c>
      <c r="K803" s="33" t="s">
        <v>2659</v>
      </c>
      <c r="L803" s="34">
        <v>1110</v>
      </c>
      <c r="M803" s="34">
        <v>250</v>
      </c>
      <c r="N803" s="34" t="s">
        <v>216</v>
      </c>
      <c r="O803" s="34">
        <v>155</v>
      </c>
      <c r="P803" s="25">
        <f>+O803/L803*100</f>
        <v>13.963963963963963</v>
      </c>
      <c r="Q803" s="25">
        <f t="shared" si="54"/>
        <v>-38</v>
      </c>
      <c r="R803" s="30" t="s">
        <v>3439</v>
      </c>
    </row>
    <row r="804" spans="1:18" ht="28.5">
      <c r="A804" s="1"/>
      <c r="B804" s="1"/>
      <c r="C804" s="4" t="s">
        <v>2094</v>
      </c>
      <c r="D804" s="5"/>
      <c r="E804" s="5"/>
      <c r="F804" s="5"/>
      <c r="G804" s="6" t="s">
        <v>2094</v>
      </c>
      <c r="H804" s="5"/>
      <c r="I804" s="6" t="s">
        <v>2094</v>
      </c>
      <c r="J804" s="33" t="s">
        <v>1749</v>
      </c>
      <c r="K804" s="33" t="s">
        <v>2112</v>
      </c>
      <c r="L804" s="34">
        <v>6</v>
      </c>
      <c r="M804" s="34">
        <v>0</v>
      </c>
      <c r="N804" s="34" t="s">
        <v>216</v>
      </c>
      <c r="O804" s="34">
        <v>0</v>
      </c>
      <c r="P804" s="24" t="s">
        <v>2103</v>
      </c>
      <c r="Q804" s="25">
        <v>0</v>
      </c>
      <c r="R804" s="30" t="s">
        <v>2094</v>
      </c>
    </row>
    <row r="805" spans="1:18" ht="28.5">
      <c r="A805" s="1"/>
      <c r="B805" s="3" t="s">
        <v>1750</v>
      </c>
      <c r="C805" s="4" t="s">
        <v>1695</v>
      </c>
      <c r="D805" s="5">
        <v>5596784</v>
      </c>
      <c r="E805" s="5">
        <v>6851646</v>
      </c>
      <c r="F805" s="5">
        <v>1254862</v>
      </c>
      <c r="G805" s="7">
        <v>22.4</v>
      </c>
      <c r="H805" s="5">
        <v>46037406</v>
      </c>
      <c r="I805" s="7">
        <v>14.9</v>
      </c>
      <c r="J805" s="33" t="s">
        <v>2094</v>
      </c>
      <c r="K805" s="33" t="s">
        <v>2094</v>
      </c>
      <c r="L805" s="34"/>
      <c r="M805" s="34"/>
      <c r="N805" s="34"/>
      <c r="O805" s="34"/>
      <c r="P805" s="24" t="s">
        <v>2094</v>
      </c>
      <c r="Q805" s="24" t="s">
        <v>2094</v>
      </c>
      <c r="R805" s="30" t="s">
        <v>2094</v>
      </c>
    </row>
    <row r="806" spans="1:18" ht="28.5">
      <c r="A806" s="1"/>
      <c r="B806" s="3" t="s">
        <v>1751</v>
      </c>
      <c r="C806" s="4" t="s">
        <v>2094</v>
      </c>
      <c r="D806" s="5"/>
      <c r="E806" s="5"/>
      <c r="F806" s="5"/>
      <c r="G806" s="6" t="s">
        <v>2094</v>
      </c>
      <c r="H806" s="5"/>
      <c r="I806" s="6" t="s">
        <v>2094</v>
      </c>
      <c r="J806" s="33" t="s">
        <v>1752</v>
      </c>
      <c r="K806" s="33" t="s">
        <v>1753</v>
      </c>
      <c r="L806" s="34">
        <v>2</v>
      </c>
      <c r="M806" s="34">
        <v>0</v>
      </c>
      <c r="N806" s="34">
        <v>0</v>
      </c>
      <c r="O806" s="34">
        <v>0</v>
      </c>
      <c r="P806" s="24" t="s">
        <v>2103</v>
      </c>
      <c r="Q806" s="25">
        <v>0</v>
      </c>
      <c r="R806" s="30" t="s">
        <v>2094</v>
      </c>
    </row>
    <row r="807" spans="1:18" ht="57">
      <c r="A807" s="1"/>
      <c r="B807" s="1"/>
      <c r="C807" s="4" t="s">
        <v>2094</v>
      </c>
      <c r="D807" s="5"/>
      <c r="E807" s="5"/>
      <c r="F807" s="5"/>
      <c r="G807" s="6" t="s">
        <v>2094</v>
      </c>
      <c r="H807" s="5"/>
      <c r="I807" s="6" t="s">
        <v>2094</v>
      </c>
      <c r="J807" s="33" t="s">
        <v>1754</v>
      </c>
      <c r="K807" s="33" t="s">
        <v>1755</v>
      </c>
      <c r="L807" s="34">
        <v>10</v>
      </c>
      <c r="M807" s="34">
        <v>2</v>
      </c>
      <c r="N807" s="34">
        <v>6</v>
      </c>
      <c r="O807" s="34">
        <v>0</v>
      </c>
      <c r="P807" s="25">
        <f>+O807/L807*100</f>
        <v>0</v>
      </c>
      <c r="Q807" s="25">
        <f>-100+(O807/M807*100)</f>
        <v>-100</v>
      </c>
      <c r="R807" s="30" t="s">
        <v>3003</v>
      </c>
    </row>
    <row r="808" spans="1:18" ht="42.75">
      <c r="A808" s="1"/>
      <c r="B808" s="1"/>
      <c r="C808" s="4" t="s">
        <v>2094</v>
      </c>
      <c r="D808" s="5"/>
      <c r="E808" s="5"/>
      <c r="F808" s="5"/>
      <c r="G808" s="6" t="s">
        <v>2094</v>
      </c>
      <c r="H808" s="5"/>
      <c r="I808" s="6" t="s">
        <v>2094</v>
      </c>
      <c r="J808" s="33" t="s">
        <v>1756</v>
      </c>
      <c r="K808" s="33" t="s">
        <v>1757</v>
      </c>
      <c r="L808" s="34">
        <v>25</v>
      </c>
      <c r="M808" s="34">
        <v>6</v>
      </c>
      <c r="N808" s="34">
        <v>5</v>
      </c>
      <c r="O808" s="34">
        <v>5</v>
      </c>
      <c r="P808" s="25">
        <f>+O808/L808*100</f>
        <v>20</v>
      </c>
      <c r="Q808" s="25">
        <f>-100+(O808/M808*100)</f>
        <v>-16.666666666666657</v>
      </c>
      <c r="R808" s="30" t="s">
        <v>3004</v>
      </c>
    </row>
    <row r="809" spans="1:18" ht="57">
      <c r="A809" s="1"/>
      <c r="B809" s="1"/>
      <c r="C809" s="4" t="s">
        <v>2094</v>
      </c>
      <c r="D809" s="5"/>
      <c r="E809" s="5"/>
      <c r="F809" s="5"/>
      <c r="G809" s="6" t="s">
        <v>2094</v>
      </c>
      <c r="H809" s="5"/>
      <c r="I809" s="6" t="s">
        <v>2094</v>
      </c>
      <c r="J809" s="33" t="s">
        <v>1758</v>
      </c>
      <c r="K809" s="33" t="s">
        <v>2659</v>
      </c>
      <c r="L809" s="34">
        <v>65</v>
      </c>
      <c r="M809" s="34">
        <v>15</v>
      </c>
      <c r="N809" s="34">
        <v>18</v>
      </c>
      <c r="O809" s="34">
        <v>19</v>
      </c>
      <c r="P809" s="25">
        <f>+O809/L809*100</f>
        <v>29.230769230769234</v>
      </c>
      <c r="Q809" s="25">
        <f>-100+(O809/M809*100)</f>
        <v>26.666666666666657</v>
      </c>
      <c r="R809" s="30" t="s">
        <v>3260</v>
      </c>
    </row>
    <row r="810" spans="1:18" ht="71.25">
      <c r="A810" s="1"/>
      <c r="B810" s="1"/>
      <c r="C810" s="4" t="s">
        <v>2094</v>
      </c>
      <c r="D810" s="5"/>
      <c r="E810" s="5"/>
      <c r="F810" s="5"/>
      <c r="G810" s="6" t="s">
        <v>2094</v>
      </c>
      <c r="H810" s="5"/>
      <c r="I810" s="6" t="s">
        <v>2094</v>
      </c>
      <c r="J810" s="33" t="s">
        <v>1759</v>
      </c>
      <c r="K810" s="33" t="s">
        <v>2659</v>
      </c>
      <c r="L810" s="34">
        <v>60</v>
      </c>
      <c r="M810" s="34">
        <v>15</v>
      </c>
      <c r="N810" s="34">
        <v>6</v>
      </c>
      <c r="O810" s="34">
        <v>18</v>
      </c>
      <c r="P810" s="25">
        <f>+O810/L810*100</f>
        <v>30</v>
      </c>
      <c r="Q810" s="25">
        <f>-100+(O810/M810*100)</f>
        <v>20</v>
      </c>
      <c r="R810" s="30" t="s">
        <v>3263</v>
      </c>
    </row>
    <row r="811" spans="1:18" ht="15">
      <c r="A811" s="1"/>
      <c r="B811" s="12" t="s">
        <v>1760</v>
      </c>
      <c r="C811" s="4" t="s">
        <v>2094</v>
      </c>
      <c r="D811" s="5"/>
      <c r="E811" s="5"/>
      <c r="F811" s="5"/>
      <c r="G811" s="6" t="s">
        <v>2094</v>
      </c>
      <c r="H811" s="5"/>
      <c r="I811" s="6" t="s">
        <v>2094</v>
      </c>
      <c r="J811" s="33" t="s">
        <v>2094</v>
      </c>
      <c r="K811" s="33" t="s">
        <v>2094</v>
      </c>
      <c r="L811" s="34"/>
      <c r="M811" s="34"/>
      <c r="N811" s="34"/>
      <c r="O811" s="34"/>
      <c r="P811" s="24" t="s">
        <v>2094</v>
      </c>
      <c r="Q811" s="24" t="s">
        <v>2094</v>
      </c>
      <c r="R811" s="30" t="s">
        <v>2094</v>
      </c>
    </row>
    <row r="812" spans="1:18" ht="28.5">
      <c r="A812" s="1"/>
      <c r="B812" s="3" t="s">
        <v>1761</v>
      </c>
      <c r="C812" s="4" t="s">
        <v>1762</v>
      </c>
      <c r="D812" s="5">
        <v>16058830</v>
      </c>
      <c r="E812" s="5">
        <v>25889955</v>
      </c>
      <c r="F812" s="5">
        <v>9831125</v>
      </c>
      <c r="G812" s="7">
        <v>61.2</v>
      </c>
      <c r="H812" s="5">
        <v>125215000</v>
      </c>
      <c r="I812" s="7">
        <v>20.7</v>
      </c>
      <c r="J812" s="33" t="s">
        <v>2094</v>
      </c>
      <c r="K812" s="33" t="s">
        <v>2094</v>
      </c>
      <c r="L812" s="34"/>
      <c r="M812" s="34"/>
      <c r="N812" s="34"/>
      <c r="O812" s="34"/>
      <c r="P812" s="24" t="s">
        <v>2094</v>
      </c>
      <c r="Q812" s="24" t="s">
        <v>2094</v>
      </c>
      <c r="R812" s="30" t="s">
        <v>2094</v>
      </c>
    </row>
    <row r="813" spans="1:18" ht="42.75">
      <c r="A813" s="1"/>
      <c r="B813" s="3" t="s">
        <v>1763</v>
      </c>
      <c r="C813" s="4" t="s">
        <v>2094</v>
      </c>
      <c r="D813" s="5"/>
      <c r="E813" s="5"/>
      <c r="F813" s="5"/>
      <c r="G813" s="6" t="s">
        <v>2094</v>
      </c>
      <c r="H813" s="5"/>
      <c r="I813" s="6" t="s">
        <v>2094</v>
      </c>
      <c r="J813" s="33" t="s">
        <v>1764</v>
      </c>
      <c r="K813" s="33" t="s">
        <v>1765</v>
      </c>
      <c r="L813" s="34">
        <v>46</v>
      </c>
      <c r="M813" s="34">
        <v>46</v>
      </c>
      <c r="N813" s="34">
        <v>46</v>
      </c>
      <c r="O813" s="34">
        <v>46</v>
      </c>
      <c r="P813" s="24" t="s">
        <v>2130</v>
      </c>
      <c r="Q813" s="25">
        <f t="shared" ref="Q813:Q824" si="55">-100+(O813/M813*100)</f>
        <v>0</v>
      </c>
      <c r="R813" s="30" t="s">
        <v>2094</v>
      </c>
    </row>
    <row r="814" spans="1:18" ht="42.75">
      <c r="A814" s="1"/>
      <c r="B814" s="1"/>
      <c r="C814" s="4" t="s">
        <v>2094</v>
      </c>
      <c r="D814" s="5"/>
      <c r="E814" s="5"/>
      <c r="F814" s="5"/>
      <c r="G814" s="6" t="s">
        <v>2094</v>
      </c>
      <c r="H814" s="5"/>
      <c r="I814" s="6" t="s">
        <v>2094</v>
      </c>
      <c r="J814" s="33" t="s">
        <v>1766</v>
      </c>
      <c r="K814" s="33" t="s">
        <v>1767</v>
      </c>
      <c r="L814" s="34">
        <v>560</v>
      </c>
      <c r="M814" s="34">
        <v>560</v>
      </c>
      <c r="N814" s="34">
        <v>538</v>
      </c>
      <c r="O814" s="34">
        <v>526</v>
      </c>
      <c r="P814" s="24" t="s">
        <v>2130</v>
      </c>
      <c r="Q814" s="25">
        <f t="shared" si="55"/>
        <v>-6.0714285714285694</v>
      </c>
      <c r="R814" s="30" t="s">
        <v>25</v>
      </c>
    </row>
    <row r="815" spans="1:18" ht="42.75">
      <c r="A815" s="1"/>
      <c r="B815" s="1"/>
      <c r="C815" s="4" t="s">
        <v>2094</v>
      </c>
      <c r="D815" s="5"/>
      <c r="E815" s="5"/>
      <c r="F815" s="5"/>
      <c r="G815" s="6" t="s">
        <v>2094</v>
      </c>
      <c r="H815" s="5"/>
      <c r="I815" s="6" t="s">
        <v>2094</v>
      </c>
      <c r="J815" s="33" t="s">
        <v>1768</v>
      </c>
      <c r="K815" s="33" t="s">
        <v>1769</v>
      </c>
      <c r="L815" s="34">
        <v>190</v>
      </c>
      <c r="M815" s="34">
        <v>41</v>
      </c>
      <c r="N815" s="34">
        <v>53</v>
      </c>
      <c r="O815" s="34">
        <v>47</v>
      </c>
      <c r="P815" s="25">
        <f>+O815/L815*100</f>
        <v>24.736842105263158</v>
      </c>
      <c r="Q815" s="25">
        <f t="shared" si="55"/>
        <v>14.634146341463406</v>
      </c>
      <c r="R815" s="30" t="s">
        <v>3264</v>
      </c>
    </row>
    <row r="816" spans="1:18" ht="57">
      <c r="A816" s="1"/>
      <c r="B816" s="1"/>
      <c r="C816" s="4" t="s">
        <v>2094</v>
      </c>
      <c r="D816" s="5"/>
      <c r="E816" s="5"/>
      <c r="F816" s="5"/>
      <c r="G816" s="6" t="s">
        <v>2094</v>
      </c>
      <c r="H816" s="5"/>
      <c r="I816" s="6" t="s">
        <v>2094</v>
      </c>
      <c r="J816" s="33" t="s">
        <v>1768</v>
      </c>
      <c r="K816" s="33" t="s">
        <v>1770</v>
      </c>
      <c r="L816" s="34">
        <v>220</v>
      </c>
      <c r="M816" s="34">
        <v>50</v>
      </c>
      <c r="N816" s="34">
        <v>63</v>
      </c>
      <c r="O816" s="34">
        <v>34</v>
      </c>
      <c r="P816" s="25">
        <f>+O816/L816*100</f>
        <v>15.454545454545453</v>
      </c>
      <c r="Q816" s="25">
        <f t="shared" si="55"/>
        <v>-32</v>
      </c>
      <c r="R816" s="30" t="s">
        <v>26</v>
      </c>
    </row>
    <row r="817" spans="1:18" ht="28.5">
      <c r="A817" s="1"/>
      <c r="B817" s="1"/>
      <c r="C817" s="4" t="s">
        <v>2094</v>
      </c>
      <c r="D817" s="5"/>
      <c r="E817" s="5"/>
      <c r="F817" s="5"/>
      <c r="G817" s="6" t="s">
        <v>2094</v>
      </c>
      <c r="H817" s="5"/>
      <c r="I817" s="6" t="s">
        <v>2094</v>
      </c>
      <c r="J817" s="33" t="s">
        <v>1768</v>
      </c>
      <c r="K817" s="33" t="s">
        <v>1771</v>
      </c>
      <c r="L817" s="34">
        <v>25</v>
      </c>
      <c r="M817" s="34">
        <v>8</v>
      </c>
      <c r="N817" s="34" t="s">
        <v>216</v>
      </c>
      <c r="O817" s="34">
        <v>12</v>
      </c>
      <c r="P817" s="25">
        <f>+O817/L817*100</f>
        <v>48</v>
      </c>
      <c r="Q817" s="25">
        <f t="shared" si="55"/>
        <v>50</v>
      </c>
      <c r="R817" s="30" t="s">
        <v>27</v>
      </c>
    </row>
    <row r="818" spans="1:18" ht="28.5">
      <c r="A818" s="1"/>
      <c r="B818" s="1"/>
      <c r="C818" s="4" t="s">
        <v>2094</v>
      </c>
      <c r="D818" s="5"/>
      <c r="E818" s="5"/>
      <c r="F818" s="5"/>
      <c r="G818" s="6" t="s">
        <v>2094</v>
      </c>
      <c r="H818" s="5"/>
      <c r="I818" s="6" t="s">
        <v>2094</v>
      </c>
      <c r="J818" s="33" t="s">
        <v>1772</v>
      </c>
      <c r="K818" s="33" t="s">
        <v>1773</v>
      </c>
      <c r="L818" s="34">
        <v>115</v>
      </c>
      <c r="M818" s="34">
        <v>27</v>
      </c>
      <c r="N818" s="34">
        <v>27</v>
      </c>
      <c r="O818" s="34">
        <v>27</v>
      </c>
      <c r="P818" s="25">
        <f>+O818/L818*100</f>
        <v>23.478260869565219</v>
      </c>
      <c r="Q818" s="25">
        <f t="shared" si="55"/>
        <v>0</v>
      </c>
      <c r="R818" s="30" t="s">
        <v>2094</v>
      </c>
    </row>
    <row r="819" spans="1:18" ht="42.75">
      <c r="A819" s="1"/>
      <c r="B819" s="1"/>
      <c r="C819" s="4" t="s">
        <v>2094</v>
      </c>
      <c r="D819" s="5"/>
      <c r="E819" s="5"/>
      <c r="F819" s="5"/>
      <c r="G819" s="6" t="s">
        <v>2094</v>
      </c>
      <c r="H819" s="5"/>
      <c r="I819" s="6" t="s">
        <v>2094</v>
      </c>
      <c r="J819" s="33" t="s">
        <v>1774</v>
      </c>
      <c r="K819" s="33" t="s">
        <v>1775</v>
      </c>
      <c r="L819" s="34">
        <v>24</v>
      </c>
      <c r="M819" s="34">
        <v>24</v>
      </c>
      <c r="N819" s="34">
        <v>24</v>
      </c>
      <c r="O819" s="34">
        <v>24</v>
      </c>
      <c r="P819" s="24" t="s">
        <v>2130</v>
      </c>
      <c r="Q819" s="25">
        <f t="shared" si="55"/>
        <v>0</v>
      </c>
      <c r="R819" s="30" t="s">
        <v>2094</v>
      </c>
    </row>
    <row r="820" spans="1:18" ht="42.75">
      <c r="A820" s="1"/>
      <c r="B820" s="1"/>
      <c r="C820" s="4" t="s">
        <v>2094</v>
      </c>
      <c r="D820" s="5"/>
      <c r="E820" s="5"/>
      <c r="F820" s="5"/>
      <c r="G820" s="6" t="s">
        <v>2094</v>
      </c>
      <c r="H820" s="5"/>
      <c r="I820" s="6" t="s">
        <v>2094</v>
      </c>
      <c r="J820" s="33" t="s">
        <v>1776</v>
      </c>
      <c r="K820" s="33" t="s">
        <v>1777</v>
      </c>
      <c r="L820" s="34">
        <v>355</v>
      </c>
      <c r="M820" s="34">
        <v>355</v>
      </c>
      <c r="N820" s="34">
        <v>347</v>
      </c>
      <c r="O820" s="34">
        <v>357</v>
      </c>
      <c r="P820" s="24" t="s">
        <v>2130</v>
      </c>
      <c r="Q820" s="25">
        <f t="shared" si="55"/>
        <v>0.56338028169014365</v>
      </c>
      <c r="R820" s="30" t="s">
        <v>28</v>
      </c>
    </row>
    <row r="821" spans="1:18" ht="42.75">
      <c r="A821" s="1"/>
      <c r="B821" s="1"/>
      <c r="C821" s="4" t="s">
        <v>2094</v>
      </c>
      <c r="D821" s="5"/>
      <c r="E821" s="5"/>
      <c r="F821" s="5"/>
      <c r="G821" s="6" t="s">
        <v>2094</v>
      </c>
      <c r="H821" s="5"/>
      <c r="I821" s="6" t="s">
        <v>2094</v>
      </c>
      <c r="J821" s="33" t="s">
        <v>1778</v>
      </c>
      <c r="K821" s="33" t="s">
        <v>1779</v>
      </c>
      <c r="L821" s="34">
        <v>730</v>
      </c>
      <c r="M821" s="34">
        <v>730</v>
      </c>
      <c r="N821" s="34">
        <v>724</v>
      </c>
      <c r="O821" s="34">
        <v>730</v>
      </c>
      <c r="P821" s="24" t="s">
        <v>2130</v>
      </c>
      <c r="Q821" s="25">
        <f t="shared" si="55"/>
        <v>0</v>
      </c>
      <c r="R821" s="30" t="s">
        <v>2094</v>
      </c>
    </row>
    <row r="822" spans="1:18" ht="42.75">
      <c r="A822" s="1"/>
      <c r="B822" s="1"/>
      <c r="C822" s="4" t="s">
        <v>2094</v>
      </c>
      <c r="D822" s="5"/>
      <c r="E822" s="5"/>
      <c r="F822" s="5"/>
      <c r="G822" s="6" t="s">
        <v>2094</v>
      </c>
      <c r="H822" s="5"/>
      <c r="I822" s="6" t="s">
        <v>2094</v>
      </c>
      <c r="J822" s="33" t="s">
        <v>1780</v>
      </c>
      <c r="K822" s="33" t="s">
        <v>1781</v>
      </c>
      <c r="L822" s="34">
        <v>270</v>
      </c>
      <c r="M822" s="34">
        <v>270</v>
      </c>
      <c r="N822" s="34">
        <v>280</v>
      </c>
      <c r="O822" s="34">
        <v>277</v>
      </c>
      <c r="P822" s="24" t="s">
        <v>2130</v>
      </c>
      <c r="Q822" s="25">
        <f t="shared" si="55"/>
        <v>2.5925925925925952</v>
      </c>
      <c r="R822" s="30" t="s">
        <v>3005</v>
      </c>
    </row>
    <row r="823" spans="1:18" ht="28.5">
      <c r="A823" s="1"/>
      <c r="B823" s="1"/>
      <c r="C823" s="4" t="s">
        <v>2094</v>
      </c>
      <c r="D823" s="5"/>
      <c r="E823" s="5"/>
      <c r="F823" s="5"/>
      <c r="G823" s="6" t="s">
        <v>2094</v>
      </c>
      <c r="H823" s="5"/>
      <c r="I823" s="6" t="s">
        <v>2094</v>
      </c>
      <c r="J823" s="33" t="s">
        <v>1782</v>
      </c>
      <c r="K823" s="33" t="s">
        <v>1783</v>
      </c>
      <c r="L823" s="34">
        <v>8</v>
      </c>
      <c r="M823" s="34">
        <v>8</v>
      </c>
      <c r="N823" s="34">
        <v>4</v>
      </c>
      <c r="O823" s="34">
        <v>8</v>
      </c>
      <c r="P823" s="24" t="s">
        <v>2130</v>
      </c>
      <c r="Q823" s="25">
        <f t="shared" si="55"/>
        <v>0</v>
      </c>
      <c r="R823" s="30" t="s">
        <v>2094</v>
      </c>
    </row>
    <row r="824" spans="1:18" ht="42.75">
      <c r="A824" s="1"/>
      <c r="B824" s="1"/>
      <c r="C824" s="4" t="s">
        <v>2094</v>
      </c>
      <c r="D824" s="5"/>
      <c r="E824" s="5"/>
      <c r="F824" s="5"/>
      <c r="G824" s="6" t="s">
        <v>2094</v>
      </c>
      <c r="H824" s="5"/>
      <c r="I824" s="6" t="s">
        <v>2094</v>
      </c>
      <c r="J824" s="33" t="s">
        <v>1784</v>
      </c>
      <c r="K824" s="33" t="s">
        <v>1757</v>
      </c>
      <c r="L824" s="34">
        <v>585</v>
      </c>
      <c r="M824" s="34">
        <v>103</v>
      </c>
      <c r="N824" s="34">
        <v>95</v>
      </c>
      <c r="O824" s="34">
        <v>137</v>
      </c>
      <c r="P824" s="25">
        <f>+O824/L824*100</f>
        <v>23.418803418803417</v>
      </c>
      <c r="Q824" s="25">
        <f t="shared" si="55"/>
        <v>33.009708737864088</v>
      </c>
      <c r="R824" s="30" t="s">
        <v>29</v>
      </c>
    </row>
    <row r="825" spans="1:18" ht="30">
      <c r="A825" s="1"/>
      <c r="B825" s="12" t="s">
        <v>1785</v>
      </c>
      <c r="C825" s="4" t="s">
        <v>2094</v>
      </c>
      <c r="D825" s="5"/>
      <c r="E825" s="5"/>
      <c r="F825" s="5"/>
      <c r="G825" s="6" t="s">
        <v>2094</v>
      </c>
      <c r="H825" s="5"/>
      <c r="I825" s="6" t="s">
        <v>2094</v>
      </c>
      <c r="J825" s="33" t="s">
        <v>2094</v>
      </c>
      <c r="K825" s="33" t="s">
        <v>2094</v>
      </c>
      <c r="L825" s="34"/>
      <c r="M825" s="34"/>
      <c r="N825" s="34"/>
      <c r="O825" s="34"/>
      <c r="P825" s="24" t="s">
        <v>2094</v>
      </c>
      <c r="Q825" s="24" t="s">
        <v>2094</v>
      </c>
      <c r="R825" s="30" t="s">
        <v>2094</v>
      </c>
    </row>
    <row r="826" spans="1:18" ht="28.5">
      <c r="A826" s="1"/>
      <c r="B826" s="3" t="s">
        <v>1786</v>
      </c>
      <c r="C826" s="4" t="s">
        <v>1762</v>
      </c>
      <c r="D826" s="5">
        <v>51644387</v>
      </c>
      <c r="E826" s="5">
        <v>66000217</v>
      </c>
      <c r="F826" s="5">
        <v>14355830</v>
      </c>
      <c r="G826" s="7">
        <v>27.8</v>
      </c>
      <c r="H826" s="5">
        <v>305746400</v>
      </c>
      <c r="I826" s="7">
        <v>21.6</v>
      </c>
      <c r="J826" s="33" t="s">
        <v>2094</v>
      </c>
      <c r="K826" s="33" t="s">
        <v>2094</v>
      </c>
      <c r="L826" s="34"/>
      <c r="M826" s="34"/>
      <c r="N826" s="34"/>
      <c r="O826" s="34"/>
      <c r="P826" s="24" t="s">
        <v>2094</v>
      </c>
      <c r="Q826" s="24" t="s">
        <v>2094</v>
      </c>
      <c r="R826" s="30" t="s">
        <v>2094</v>
      </c>
    </row>
    <row r="827" spans="1:18" ht="57">
      <c r="A827" s="1"/>
      <c r="B827" s="3" t="s">
        <v>1787</v>
      </c>
      <c r="C827" s="4" t="s">
        <v>2094</v>
      </c>
      <c r="D827" s="5"/>
      <c r="E827" s="5"/>
      <c r="F827" s="5"/>
      <c r="G827" s="6" t="s">
        <v>2094</v>
      </c>
      <c r="H827" s="5"/>
      <c r="I827" s="6" t="s">
        <v>2094</v>
      </c>
      <c r="J827" s="33" t="s">
        <v>1652</v>
      </c>
      <c r="K827" s="33" t="s">
        <v>1788</v>
      </c>
      <c r="L827" s="34">
        <v>88</v>
      </c>
      <c r="M827" s="34">
        <v>18</v>
      </c>
      <c r="N827" s="34">
        <v>25</v>
      </c>
      <c r="O827" s="34">
        <v>21</v>
      </c>
      <c r="P827" s="25">
        <f>+O827/L827*100</f>
        <v>23.863636363636363</v>
      </c>
      <c r="Q827" s="25">
        <f>-100+(O827/M827*100)</f>
        <v>16.666666666666671</v>
      </c>
      <c r="R827" s="30" t="s">
        <v>3265</v>
      </c>
    </row>
    <row r="828" spans="1:18" ht="71.25">
      <c r="A828" s="1"/>
      <c r="B828" s="1"/>
      <c r="C828" s="4" t="s">
        <v>2094</v>
      </c>
      <c r="D828" s="5"/>
      <c r="E828" s="5"/>
      <c r="F828" s="5"/>
      <c r="G828" s="6" t="s">
        <v>2094</v>
      </c>
      <c r="H828" s="5"/>
      <c r="I828" s="6" t="s">
        <v>2094</v>
      </c>
      <c r="J828" s="33" t="s">
        <v>1789</v>
      </c>
      <c r="K828" s="33" t="s">
        <v>2147</v>
      </c>
      <c r="L828" s="34">
        <v>404</v>
      </c>
      <c r="M828" s="34">
        <v>98</v>
      </c>
      <c r="N828" s="34">
        <v>294</v>
      </c>
      <c r="O828" s="34">
        <v>86</v>
      </c>
      <c r="P828" s="25">
        <f>+O828/L828*100</f>
        <v>21.287128712871286</v>
      </c>
      <c r="Q828" s="25">
        <f>-100+(O828/M828*100)</f>
        <v>-12.244897959183675</v>
      </c>
      <c r="R828" s="30" t="s">
        <v>3266</v>
      </c>
    </row>
    <row r="829" spans="1:18" ht="71.25">
      <c r="A829" s="1"/>
      <c r="B829" s="1"/>
      <c r="C829" s="4" t="s">
        <v>2094</v>
      </c>
      <c r="D829" s="5"/>
      <c r="E829" s="5"/>
      <c r="F829" s="5"/>
      <c r="G829" s="6" t="s">
        <v>2094</v>
      </c>
      <c r="H829" s="5"/>
      <c r="I829" s="6" t="s">
        <v>2094</v>
      </c>
      <c r="J829" s="33" t="s">
        <v>1790</v>
      </c>
      <c r="K829" s="33" t="s">
        <v>2147</v>
      </c>
      <c r="L829" s="34">
        <v>1532</v>
      </c>
      <c r="M829" s="34">
        <v>383</v>
      </c>
      <c r="N829" s="34">
        <v>135</v>
      </c>
      <c r="O829" s="34">
        <v>159</v>
      </c>
      <c r="P829" s="25">
        <f>+O829/L829*100</f>
        <v>10.378590078328982</v>
      </c>
      <c r="Q829" s="25">
        <f>-100+(O829/M829*100)</f>
        <v>-58.485639686684074</v>
      </c>
      <c r="R829" s="30" t="s">
        <v>30</v>
      </c>
    </row>
    <row r="830" spans="1:18" ht="28.5">
      <c r="A830" s="1"/>
      <c r="B830" s="1"/>
      <c r="C830" s="4" t="s">
        <v>2094</v>
      </c>
      <c r="D830" s="5"/>
      <c r="E830" s="5"/>
      <c r="F830" s="5"/>
      <c r="G830" s="6" t="s">
        <v>2094</v>
      </c>
      <c r="H830" s="5"/>
      <c r="I830" s="6" t="s">
        <v>2094</v>
      </c>
      <c r="J830" s="33" t="s">
        <v>1791</v>
      </c>
      <c r="K830" s="33" t="s">
        <v>1792</v>
      </c>
      <c r="L830" s="34">
        <v>12</v>
      </c>
      <c r="M830" s="34">
        <v>3</v>
      </c>
      <c r="N830" s="34">
        <v>0</v>
      </c>
      <c r="O830" s="34">
        <v>0</v>
      </c>
      <c r="P830" s="25">
        <f>+O830/L830*100</f>
        <v>0</v>
      </c>
      <c r="Q830" s="25">
        <f>-100+(O830/M830*100)</f>
        <v>-100</v>
      </c>
      <c r="R830" s="30" t="s">
        <v>3267</v>
      </c>
    </row>
    <row r="831" spans="1:18" ht="15">
      <c r="A831" s="1"/>
      <c r="B831" s="12" t="s">
        <v>1793</v>
      </c>
      <c r="C831" s="4" t="s">
        <v>2094</v>
      </c>
      <c r="D831" s="5"/>
      <c r="E831" s="5"/>
      <c r="F831" s="5"/>
      <c r="G831" s="6" t="s">
        <v>2094</v>
      </c>
      <c r="H831" s="5"/>
      <c r="I831" s="6" t="s">
        <v>2094</v>
      </c>
      <c r="J831" s="33" t="s">
        <v>2094</v>
      </c>
      <c r="K831" s="33" t="s">
        <v>2094</v>
      </c>
      <c r="L831" s="34"/>
      <c r="M831" s="34"/>
      <c r="N831" s="34"/>
      <c r="O831" s="34"/>
      <c r="P831" s="24" t="s">
        <v>2094</v>
      </c>
      <c r="Q831" s="24" t="s">
        <v>2094</v>
      </c>
      <c r="R831" s="30" t="s">
        <v>2094</v>
      </c>
    </row>
    <row r="832" spans="1:18" ht="28.5">
      <c r="A832" s="1"/>
      <c r="B832" s="3" t="s">
        <v>1794</v>
      </c>
      <c r="C832" s="4" t="s">
        <v>2251</v>
      </c>
      <c r="D832" s="5">
        <v>13907483</v>
      </c>
      <c r="E832" s="5">
        <v>20345764</v>
      </c>
      <c r="F832" s="5">
        <v>6438281</v>
      </c>
      <c r="G832" s="7">
        <v>46.3</v>
      </c>
      <c r="H832" s="5">
        <v>109512000</v>
      </c>
      <c r="I832" s="7">
        <v>18.600000000000001</v>
      </c>
      <c r="J832" s="33" t="s">
        <v>2094</v>
      </c>
      <c r="K832" s="33" t="s">
        <v>2094</v>
      </c>
      <c r="L832" s="34"/>
      <c r="M832" s="34"/>
      <c r="N832" s="34"/>
      <c r="O832" s="34"/>
      <c r="P832" s="24" t="s">
        <v>2094</v>
      </c>
      <c r="Q832" s="24" t="s">
        <v>2094</v>
      </c>
      <c r="R832" s="30" t="s">
        <v>2094</v>
      </c>
    </row>
    <row r="833" spans="1:18" ht="42.75">
      <c r="A833" s="1"/>
      <c r="B833" s="3" t="s">
        <v>1795</v>
      </c>
      <c r="C833" s="4" t="s">
        <v>2094</v>
      </c>
      <c r="D833" s="5"/>
      <c r="E833" s="5"/>
      <c r="F833" s="5"/>
      <c r="G833" s="6" t="s">
        <v>2094</v>
      </c>
      <c r="H833" s="5"/>
      <c r="I833" s="6" t="s">
        <v>2094</v>
      </c>
      <c r="J833" s="33" t="s">
        <v>1796</v>
      </c>
      <c r="K833" s="33" t="s">
        <v>2162</v>
      </c>
      <c r="L833" s="34">
        <v>2100</v>
      </c>
      <c r="M833" s="34">
        <v>370</v>
      </c>
      <c r="N833" s="34">
        <v>469</v>
      </c>
      <c r="O833" s="34">
        <v>376</v>
      </c>
      <c r="P833" s="25">
        <f>+O833/L833*100</f>
        <v>17.904761904761905</v>
      </c>
      <c r="Q833" s="25">
        <f>-100+(O833/M833*100)</f>
        <v>1.6216216216216282</v>
      </c>
      <c r="R833" s="30" t="s">
        <v>3110</v>
      </c>
    </row>
    <row r="834" spans="1:18" s="16" customFormat="1" ht="45">
      <c r="A834" s="13"/>
      <c r="B834" s="12" t="s">
        <v>1797</v>
      </c>
      <c r="C834" s="9" t="s">
        <v>2094</v>
      </c>
      <c r="D834" s="14">
        <f>SUM(D756:D833)</f>
        <v>233849792</v>
      </c>
      <c r="E834" s="14">
        <f>SUM(E756:E833)</f>
        <v>974335220</v>
      </c>
      <c r="F834" s="14">
        <f>+E834-D834</f>
        <v>740485428</v>
      </c>
      <c r="G834" s="15" t="s">
        <v>2094</v>
      </c>
      <c r="H834" s="14">
        <f>SUM(H756:H833)</f>
        <v>5014864430</v>
      </c>
      <c r="I834" s="15" t="s">
        <v>2094</v>
      </c>
      <c r="J834" s="35" t="s">
        <v>2094</v>
      </c>
      <c r="K834" s="35" t="s">
        <v>2094</v>
      </c>
      <c r="L834" s="36"/>
      <c r="M834" s="36"/>
      <c r="N834" s="36"/>
      <c r="O834" s="36"/>
      <c r="P834" s="37" t="s">
        <v>2094</v>
      </c>
      <c r="Q834" s="37" t="s">
        <v>2094</v>
      </c>
      <c r="R834" s="38" t="s">
        <v>2094</v>
      </c>
    </row>
    <row r="835" spans="1:18">
      <c r="A835" s="1"/>
      <c r="B835" s="11" t="s">
        <v>1798</v>
      </c>
      <c r="C835" s="10" t="s">
        <v>2094</v>
      </c>
      <c r="D835" s="10"/>
      <c r="E835" s="10"/>
      <c r="F835" s="10"/>
      <c r="G835" s="10" t="s">
        <v>2094</v>
      </c>
      <c r="H835" s="10"/>
      <c r="I835" s="10" t="s">
        <v>2094</v>
      </c>
      <c r="J835" s="39" t="s">
        <v>2094</v>
      </c>
      <c r="K835" s="39" t="s">
        <v>2094</v>
      </c>
      <c r="L835" s="39"/>
      <c r="M835" s="39"/>
      <c r="N835" s="39"/>
      <c r="O835" s="39"/>
      <c r="P835" s="39" t="s">
        <v>2094</v>
      </c>
      <c r="Q835" s="39" t="s">
        <v>2094</v>
      </c>
      <c r="R835" s="39" t="s">
        <v>2094</v>
      </c>
    </row>
    <row r="836" spans="1:18" ht="15">
      <c r="A836" s="1"/>
      <c r="B836" s="12" t="s">
        <v>1799</v>
      </c>
      <c r="C836" s="4" t="s">
        <v>2094</v>
      </c>
      <c r="D836" s="5"/>
      <c r="E836" s="5"/>
      <c r="F836" s="5"/>
      <c r="G836" s="6" t="s">
        <v>2094</v>
      </c>
      <c r="H836" s="5"/>
      <c r="I836" s="6" t="s">
        <v>2094</v>
      </c>
      <c r="J836" s="33" t="s">
        <v>2094</v>
      </c>
      <c r="K836" s="33" t="s">
        <v>2094</v>
      </c>
      <c r="L836" s="34"/>
      <c r="M836" s="34"/>
      <c r="N836" s="34"/>
      <c r="O836" s="34"/>
      <c r="P836" s="24" t="s">
        <v>2094</v>
      </c>
      <c r="Q836" s="24" t="s">
        <v>2094</v>
      </c>
      <c r="R836" s="30" t="s">
        <v>2094</v>
      </c>
    </row>
    <row r="837" spans="1:18" ht="28.5">
      <c r="A837" s="1"/>
      <c r="B837" s="3" t="s">
        <v>1800</v>
      </c>
      <c r="C837" s="4" t="s">
        <v>1659</v>
      </c>
      <c r="D837" s="5">
        <v>37440901</v>
      </c>
      <c r="E837" s="5">
        <v>84790592</v>
      </c>
      <c r="F837" s="5">
        <v>47349691</v>
      </c>
      <c r="G837" s="7">
        <v>126.5</v>
      </c>
      <c r="H837" s="5">
        <v>720078921</v>
      </c>
      <c r="I837" s="7">
        <v>11.8</v>
      </c>
      <c r="J837" s="33" t="s">
        <v>2094</v>
      </c>
      <c r="K837" s="33" t="s">
        <v>2094</v>
      </c>
      <c r="L837" s="34"/>
      <c r="M837" s="34"/>
      <c r="N837" s="34"/>
      <c r="O837" s="34"/>
      <c r="P837" s="24" t="s">
        <v>2094</v>
      </c>
      <c r="Q837" s="24" t="s">
        <v>2094</v>
      </c>
      <c r="R837" s="30" t="s">
        <v>2094</v>
      </c>
    </row>
    <row r="838" spans="1:18" ht="42.75">
      <c r="A838" s="1"/>
      <c r="B838" s="3" t="s">
        <v>1801</v>
      </c>
      <c r="C838" s="4" t="s">
        <v>2094</v>
      </c>
      <c r="D838" s="5"/>
      <c r="E838" s="5"/>
      <c r="F838" s="5"/>
      <c r="G838" s="6" t="s">
        <v>2094</v>
      </c>
      <c r="H838" s="5"/>
      <c r="I838" s="6" t="s">
        <v>2094</v>
      </c>
      <c r="J838" s="33" t="s">
        <v>1802</v>
      </c>
      <c r="K838" s="33" t="s">
        <v>2328</v>
      </c>
      <c r="L838" s="34">
        <v>735</v>
      </c>
      <c r="M838" s="34">
        <v>120</v>
      </c>
      <c r="N838" s="34">
        <v>213</v>
      </c>
      <c r="O838" s="34">
        <v>134</v>
      </c>
      <c r="P838" s="25">
        <f t="shared" ref="P838:P849" si="56">+O838/L838*100</f>
        <v>18.231292517006803</v>
      </c>
      <c r="Q838" s="25">
        <f t="shared" ref="Q838:Q849" si="57">-100+(O838/M838*100)</f>
        <v>11.666666666666671</v>
      </c>
      <c r="R838" s="30" t="s">
        <v>3268</v>
      </c>
    </row>
    <row r="839" spans="1:18" ht="42.75">
      <c r="A839" s="1"/>
      <c r="B839" s="1"/>
      <c r="C839" s="4" t="s">
        <v>2094</v>
      </c>
      <c r="D839" s="5"/>
      <c r="E839" s="5"/>
      <c r="F839" s="5"/>
      <c r="G839" s="6" t="s">
        <v>2094</v>
      </c>
      <c r="H839" s="5"/>
      <c r="I839" s="6" t="s">
        <v>2094</v>
      </c>
      <c r="J839" s="33" t="s">
        <v>1802</v>
      </c>
      <c r="K839" s="33" t="s">
        <v>1803</v>
      </c>
      <c r="L839" s="34">
        <v>1470</v>
      </c>
      <c r="M839" s="34">
        <v>240</v>
      </c>
      <c r="N839" s="34">
        <v>700</v>
      </c>
      <c r="O839" s="34">
        <v>567</v>
      </c>
      <c r="P839" s="25">
        <f t="shared" si="56"/>
        <v>38.571428571428577</v>
      </c>
      <c r="Q839" s="25">
        <f t="shared" si="57"/>
        <v>136.24999999999997</v>
      </c>
      <c r="R839" s="30" t="s">
        <v>3268</v>
      </c>
    </row>
    <row r="840" spans="1:18" ht="42.75">
      <c r="A840" s="1"/>
      <c r="B840" s="1"/>
      <c r="C840" s="4" t="s">
        <v>2094</v>
      </c>
      <c r="D840" s="5"/>
      <c r="E840" s="5"/>
      <c r="F840" s="5"/>
      <c r="G840" s="6" t="s">
        <v>2094</v>
      </c>
      <c r="H840" s="5"/>
      <c r="I840" s="6" t="s">
        <v>2094</v>
      </c>
      <c r="J840" s="33" t="s">
        <v>1804</v>
      </c>
      <c r="K840" s="33" t="s">
        <v>1805</v>
      </c>
      <c r="L840" s="34">
        <v>128340</v>
      </c>
      <c r="M840" s="34">
        <v>21818</v>
      </c>
      <c r="N840" s="34">
        <v>19845</v>
      </c>
      <c r="O840" s="34">
        <v>18600</v>
      </c>
      <c r="P840" s="25">
        <f t="shared" si="56"/>
        <v>14.492753623188406</v>
      </c>
      <c r="Q840" s="25">
        <f t="shared" si="57"/>
        <v>-14.749289577413151</v>
      </c>
      <c r="R840" s="30" t="s">
        <v>31</v>
      </c>
    </row>
    <row r="841" spans="1:18" ht="42.75">
      <c r="A841" s="1"/>
      <c r="B841" s="1"/>
      <c r="C841" s="4" t="s">
        <v>2094</v>
      </c>
      <c r="D841" s="5"/>
      <c r="E841" s="5"/>
      <c r="F841" s="5"/>
      <c r="G841" s="6" t="s">
        <v>2094</v>
      </c>
      <c r="H841" s="5"/>
      <c r="I841" s="6" t="s">
        <v>2094</v>
      </c>
      <c r="J841" s="33" t="s">
        <v>1806</v>
      </c>
      <c r="K841" s="33" t="s">
        <v>1805</v>
      </c>
      <c r="L841" s="34">
        <v>60</v>
      </c>
      <c r="M841" s="34">
        <v>15</v>
      </c>
      <c r="N841" s="34">
        <v>0</v>
      </c>
      <c r="O841" s="34">
        <v>0</v>
      </c>
      <c r="P841" s="25">
        <f t="shared" si="56"/>
        <v>0</v>
      </c>
      <c r="Q841" s="25">
        <f t="shared" si="57"/>
        <v>-100</v>
      </c>
      <c r="R841" s="30" t="s">
        <v>32</v>
      </c>
    </row>
    <row r="842" spans="1:18" ht="28.5">
      <c r="A842" s="1"/>
      <c r="B842" s="1"/>
      <c r="C842" s="4" t="s">
        <v>2094</v>
      </c>
      <c r="D842" s="5"/>
      <c r="E842" s="5"/>
      <c r="F842" s="5"/>
      <c r="G842" s="6" t="s">
        <v>2094</v>
      </c>
      <c r="H842" s="5"/>
      <c r="I842" s="6" t="s">
        <v>2094</v>
      </c>
      <c r="J842" s="33" t="s">
        <v>1807</v>
      </c>
      <c r="K842" s="33" t="s">
        <v>1808</v>
      </c>
      <c r="L842" s="34">
        <v>100</v>
      </c>
      <c r="M842" s="34">
        <v>20</v>
      </c>
      <c r="N842" s="34">
        <v>1</v>
      </c>
      <c r="O842" s="34">
        <v>29</v>
      </c>
      <c r="P842" s="25">
        <f t="shared" si="56"/>
        <v>28.999999999999996</v>
      </c>
      <c r="Q842" s="25">
        <f t="shared" si="57"/>
        <v>45</v>
      </c>
      <c r="R842" s="30" t="s">
        <v>33</v>
      </c>
    </row>
    <row r="843" spans="1:18" ht="42.75">
      <c r="A843" s="1"/>
      <c r="B843" s="1"/>
      <c r="C843" s="4" t="s">
        <v>2094</v>
      </c>
      <c r="D843" s="5"/>
      <c r="E843" s="5"/>
      <c r="F843" s="5"/>
      <c r="G843" s="6" t="s">
        <v>2094</v>
      </c>
      <c r="H843" s="5"/>
      <c r="I843" s="6" t="s">
        <v>2094</v>
      </c>
      <c r="J843" s="33" t="s">
        <v>1809</v>
      </c>
      <c r="K843" s="33" t="s">
        <v>1808</v>
      </c>
      <c r="L843" s="34">
        <v>100</v>
      </c>
      <c r="M843" s="34">
        <v>25</v>
      </c>
      <c r="N843" s="34">
        <v>36</v>
      </c>
      <c r="O843" s="34">
        <v>6</v>
      </c>
      <c r="P843" s="25">
        <f t="shared" si="56"/>
        <v>6</v>
      </c>
      <c r="Q843" s="25">
        <f t="shared" si="57"/>
        <v>-76</v>
      </c>
      <c r="R843" s="30" t="s">
        <v>3269</v>
      </c>
    </row>
    <row r="844" spans="1:18" ht="85.5">
      <c r="A844" s="1"/>
      <c r="B844" s="1"/>
      <c r="C844" s="4" t="s">
        <v>2094</v>
      </c>
      <c r="D844" s="5"/>
      <c r="E844" s="5"/>
      <c r="F844" s="5"/>
      <c r="G844" s="6" t="s">
        <v>2094</v>
      </c>
      <c r="H844" s="5"/>
      <c r="I844" s="6" t="s">
        <v>2094</v>
      </c>
      <c r="J844" s="33" t="s">
        <v>1810</v>
      </c>
      <c r="K844" s="33" t="s">
        <v>2328</v>
      </c>
      <c r="L844" s="34">
        <v>8433</v>
      </c>
      <c r="M844" s="34">
        <v>6358</v>
      </c>
      <c r="N844" s="34">
        <v>16687</v>
      </c>
      <c r="O844" s="34">
        <v>6125</v>
      </c>
      <c r="P844" s="25">
        <f t="shared" si="56"/>
        <v>72.631329301553421</v>
      </c>
      <c r="Q844" s="25">
        <f t="shared" si="57"/>
        <v>-3.6646744259200972</v>
      </c>
      <c r="R844" s="30" t="s">
        <v>3270</v>
      </c>
    </row>
    <row r="845" spans="1:18" ht="57">
      <c r="A845" s="1"/>
      <c r="B845" s="1"/>
      <c r="C845" s="4" t="s">
        <v>2094</v>
      </c>
      <c r="D845" s="5"/>
      <c r="E845" s="5"/>
      <c r="F845" s="5"/>
      <c r="G845" s="6" t="s">
        <v>2094</v>
      </c>
      <c r="H845" s="5"/>
      <c r="I845" s="6" t="s">
        <v>2094</v>
      </c>
      <c r="J845" s="33" t="s">
        <v>1811</v>
      </c>
      <c r="K845" s="33" t="s">
        <v>1812</v>
      </c>
      <c r="L845" s="34">
        <v>11</v>
      </c>
      <c r="M845" s="34">
        <v>3</v>
      </c>
      <c r="N845" s="34">
        <v>4</v>
      </c>
      <c r="O845" s="34">
        <v>1</v>
      </c>
      <c r="P845" s="25">
        <f t="shared" si="56"/>
        <v>9.0909090909090917</v>
      </c>
      <c r="Q845" s="25">
        <f t="shared" si="57"/>
        <v>-66.666666666666671</v>
      </c>
      <c r="R845" s="30" t="s">
        <v>3271</v>
      </c>
    </row>
    <row r="846" spans="1:18" ht="57">
      <c r="A846" s="1"/>
      <c r="B846" s="1"/>
      <c r="C846" s="4" t="s">
        <v>2094</v>
      </c>
      <c r="D846" s="5"/>
      <c r="E846" s="5"/>
      <c r="F846" s="5"/>
      <c r="G846" s="6" t="s">
        <v>2094</v>
      </c>
      <c r="H846" s="5"/>
      <c r="I846" s="6" t="s">
        <v>2094</v>
      </c>
      <c r="J846" s="33" t="s">
        <v>1813</v>
      </c>
      <c r="K846" s="33" t="s">
        <v>2308</v>
      </c>
      <c r="L846" s="34">
        <v>15</v>
      </c>
      <c r="M846" s="34">
        <v>3</v>
      </c>
      <c r="N846" s="34">
        <v>3</v>
      </c>
      <c r="O846" s="34">
        <v>2</v>
      </c>
      <c r="P846" s="25">
        <f t="shared" si="56"/>
        <v>13.333333333333334</v>
      </c>
      <c r="Q846" s="25">
        <f t="shared" si="57"/>
        <v>-33.333333333333343</v>
      </c>
      <c r="R846" s="30" t="s">
        <v>3271</v>
      </c>
    </row>
    <row r="847" spans="1:18" ht="42.75">
      <c r="A847" s="1"/>
      <c r="B847" s="1"/>
      <c r="C847" s="4" t="s">
        <v>2094</v>
      </c>
      <c r="D847" s="5"/>
      <c r="E847" s="5"/>
      <c r="F847" s="5"/>
      <c r="G847" s="6" t="s">
        <v>2094</v>
      </c>
      <c r="H847" s="5"/>
      <c r="I847" s="6" t="s">
        <v>2094</v>
      </c>
      <c r="J847" s="33" t="s">
        <v>1814</v>
      </c>
      <c r="K847" s="33" t="s">
        <v>1815</v>
      </c>
      <c r="L847" s="34">
        <v>1500</v>
      </c>
      <c r="M847" s="34">
        <v>250</v>
      </c>
      <c r="N847" s="34">
        <v>0</v>
      </c>
      <c r="O847" s="34">
        <v>208</v>
      </c>
      <c r="P847" s="25">
        <f t="shared" si="56"/>
        <v>13.866666666666665</v>
      </c>
      <c r="Q847" s="25">
        <f t="shared" si="57"/>
        <v>-16.799999999999997</v>
      </c>
      <c r="R847" s="30" t="s">
        <v>34</v>
      </c>
    </row>
    <row r="848" spans="1:18" ht="57">
      <c r="A848" s="1"/>
      <c r="B848" s="1"/>
      <c r="C848" s="4" t="s">
        <v>2094</v>
      </c>
      <c r="D848" s="5"/>
      <c r="E848" s="5"/>
      <c r="F848" s="5"/>
      <c r="G848" s="6" t="s">
        <v>2094</v>
      </c>
      <c r="H848" s="5"/>
      <c r="I848" s="6" t="s">
        <v>2094</v>
      </c>
      <c r="J848" s="33" t="s">
        <v>1816</v>
      </c>
      <c r="K848" s="33" t="s">
        <v>1817</v>
      </c>
      <c r="L848" s="34">
        <v>140</v>
      </c>
      <c r="M848" s="34">
        <v>28</v>
      </c>
      <c r="N848" s="34">
        <v>3</v>
      </c>
      <c r="O848" s="34">
        <v>9</v>
      </c>
      <c r="P848" s="25">
        <f t="shared" si="56"/>
        <v>6.4285714285714279</v>
      </c>
      <c r="Q848" s="25">
        <f t="shared" si="57"/>
        <v>-67.857142857142861</v>
      </c>
      <c r="R848" s="30" t="s">
        <v>35</v>
      </c>
    </row>
    <row r="849" spans="1:18" ht="57">
      <c r="A849" s="1"/>
      <c r="B849" s="1"/>
      <c r="C849" s="4" t="s">
        <v>2094</v>
      </c>
      <c r="D849" s="5"/>
      <c r="E849" s="5"/>
      <c r="F849" s="5"/>
      <c r="G849" s="6" t="s">
        <v>2094</v>
      </c>
      <c r="H849" s="5"/>
      <c r="I849" s="6" t="s">
        <v>2094</v>
      </c>
      <c r="J849" s="33" t="s">
        <v>3006</v>
      </c>
      <c r="K849" s="33" t="s">
        <v>1818</v>
      </c>
      <c r="L849" s="34">
        <v>9000</v>
      </c>
      <c r="M849" s="34">
        <v>1200</v>
      </c>
      <c r="N849" s="34">
        <v>1555</v>
      </c>
      <c r="O849" s="34">
        <v>6156</v>
      </c>
      <c r="P849" s="25">
        <f t="shared" si="56"/>
        <v>68.400000000000006</v>
      </c>
      <c r="Q849" s="25">
        <f t="shared" si="57"/>
        <v>413</v>
      </c>
      <c r="R849" s="30" t="s">
        <v>3272</v>
      </c>
    </row>
    <row r="850" spans="1:18" ht="28.5">
      <c r="A850" s="1"/>
      <c r="B850" s="1"/>
      <c r="C850" s="4" t="s">
        <v>2094</v>
      </c>
      <c r="D850" s="5"/>
      <c r="E850" s="5"/>
      <c r="F850" s="5"/>
      <c r="G850" s="6" t="s">
        <v>2094</v>
      </c>
      <c r="H850" s="5"/>
      <c r="I850" s="6" t="s">
        <v>2094</v>
      </c>
      <c r="J850" s="33" t="s">
        <v>1819</v>
      </c>
      <c r="K850" s="33" t="s">
        <v>2328</v>
      </c>
      <c r="L850" s="34">
        <v>210</v>
      </c>
      <c r="M850" s="34">
        <v>0</v>
      </c>
      <c r="N850" s="34">
        <v>0</v>
      </c>
      <c r="O850" s="34">
        <v>0</v>
      </c>
      <c r="P850" s="24" t="s">
        <v>2103</v>
      </c>
      <c r="Q850" s="25">
        <v>0</v>
      </c>
      <c r="R850" s="30" t="s">
        <v>2094</v>
      </c>
    </row>
    <row r="851" spans="1:18" ht="42.75">
      <c r="A851" s="1"/>
      <c r="B851" s="1"/>
      <c r="C851" s="4" t="s">
        <v>2094</v>
      </c>
      <c r="D851" s="5"/>
      <c r="E851" s="5"/>
      <c r="F851" s="5"/>
      <c r="G851" s="6" t="s">
        <v>2094</v>
      </c>
      <c r="H851" s="5"/>
      <c r="I851" s="6" t="s">
        <v>2094</v>
      </c>
      <c r="J851" s="33" t="s">
        <v>1820</v>
      </c>
      <c r="K851" s="33" t="s">
        <v>2328</v>
      </c>
      <c r="L851" s="34">
        <v>30</v>
      </c>
      <c r="M851" s="34">
        <v>0</v>
      </c>
      <c r="N851" s="34">
        <v>0</v>
      </c>
      <c r="O851" s="34">
        <v>0</v>
      </c>
      <c r="P851" s="24" t="s">
        <v>2103</v>
      </c>
      <c r="Q851" s="25">
        <v>0</v>
      </c>
      <c r="R851" s="30" t="s">
        <v>2094</v>
      </c>
    </row>
    <row r="852" spans="1:18" ht="42.75">
      <c r="A852" s="1"/>
      <c r="B852" s="1"/>
      <c r="C852" s="4" t="s">
        <v>2094</v>
      </c>
      <c r="D852" s="5"/>
      <c r="E852" s="5"/>
      <c r="F852" s="5"/>
      <c r="G852" s="6" t="s">
        <v>2094</v>
      </c>
      <c r="H852" s="5"/>
      <c r="I852" s="6" t="s">
        <v>2094</v>
      </c>
      <c r="J852" s="33" t="s">
        <v>1821</v>
      </c>
      <c r="K852" s="33" t="s">
        <v>2328</v>
      </c>
      <c r="L852" s="34">
        <v>300</v>
      </c>
      <c r="M852" s="34">
        <v>30</v>
      </c>
      <c r="N852" s="34">
        <v>0</v>
      </c>
      <c r="O852" s="34">
        <v>30</v>
      </c>
      <c r="P852" s="25">
        <f>+O852/L852*100</f>
        <v>10</v>
      </c>
      <c r="Q852" s="25">
        <f>-100+(O852/M852*100)</f>
        <v>0</v>
      </c>
      <c r="R852" s="30" t="s">
        <v>2094</v>
      </c>
    </row>
    <row r="853" spans="1:18" ht="42.75">
      <c r="A853" s="1"/>
      <c r="B853" s="1"/>
      <c r="C853" s="4" t="s">
        <v>2094</v>
      </c>
      <c r="D853" s="5"/>
      <c r="E853" s="5"/>
      <c r="F853" s="5"/>
      <c r="G853" s="6" t="s">
        <v>2094</v>
      </c>
      <c r="H853" s="5"/>
      <c r="I853" s="6" t="s">
        <v>2094</v>
      </c>
      <c r="J853" s="33" t="s">
        <v>3007</v>
      </c>
      <c r="K853" s="33" t="s">
        <v>2326</v>
      </c>
      <c r="L853" s="34">
        <v>25</v>
      </c>
      <c r="M853" s="34">
        <v>0</v>
      </c>
      <c r="N853" s="34">
        <v>0</v>
      </c>
      <c r="O853" s="34">
        <v>0</v>
      </c>
      <c r="P853" s="24" t="s">
        <v>2103</v>
      </c>
      <c r="Q853" s="25">
        <v>0</v>
      </c>
      <c r="R853" s="30" t="s">
        <v>2094</v>
      </c>
    </row>
    <row r="854" spans="1:18" ht="71.25">
      <c r="A854" s="1"/>
      <c r="B854" s="1"/>
      <c r="C854" s="4" t="s">
        <v>2094</v>
      </c>
      <c r="D854" s="5"/>
      <c r="E854" s="5"/>
      <c r="F854" s="5"/>
      <c r="G854" s="6" t="s">
        <v>2094</v>
      </c>
      <c r="H854" s="5"/>
      <c r="I854" s="6" t="s">
        <v>2094</v>
      </c>
      <c r="J854" s="33" t="s">
        <v>3008</v>
      </c>
      <c r="K854" s="33" t="s">
        <v>2326</v>
      </c>
      <c r="L854" s="34">
        <v>10800</v>
      </c>
      <c r="M854" s="34">
        <v>2005</v>
      </c>
      <c r="N854" s="34">
        <v>5</v>
      </c>
      <c r="O854" s="34">
        <v>6</v>
      </c>
      <c r="P854" s="25">
        <f>+O854/L854*100</f>
        <v>5.5555555555555552E-2</v>
      </c>
      <c r="Q854" s="25">
        <f>-100+(O854/M854*100)</f>
        <v>-99.700748129675816</v>
      </c>
      <c r="R854" s="30" t="s">
        <v>3273</v>
      </c>
    </row>
    <row r="855" spans="1:18" ht="128.25">
      <c r="A855" s="1"/>
      <c r="B855" s="1"/>
      <c r="C855" s="4" t="s">
        <v>2094</v>
      </c>
      <c r="D855" s="5"/>
      <c r="E855" s="5"/>
      <c r="F855" s="5"/>
      <c r="G855" s="6" t="s">
        <v>2094</v>
      </c>
      <c r="H855" s="5"/>
      <c r="I855" s="6" t="s">
        <v>2094</v>
      </c>
      <c r="J855" s="33" t="s">
        <v>1822</v>
      </c>
      <c r="K855" s="33" t="s">
        <v>1823</v>
      </c>
      <c r="L855" s="34">
        <v>150</v>
      </c>
      <c r="M855" s="34">
        <v>30</v>
      </c>
      <c r="N855" s="34">
        <v>0</v>
      </c>
      <c r="O855" s="34">
        <v>0</v>
      </c>
      <c r="P855" s="25">
        <f>+O855/L855*100</f>
        <v>0</v>
      </c>
      <c r="Q855" s="25">
        <f>-100+(O855/M855*100)</f>
        <v>-100</v>
      </c>
      <c r="R855" s="30" t="s">
        <v>3274</v>
      </c>
    </row>
    <row r="856" spans="1:18" ht="128.25">
      <c r="A856" s="1"/>
      <c r="B856" s="1"/>
      <c r="C856" s="4" t="s">
        <v>2094</v>
      </c>
      <c r="D856" s="5"/>
      <c r="E856" s="5"/>
      <c r="F856" s="5"/>
      <c r="G856" s="6" t="s">
        <v>2094</v>
      </c>
      <c r="H856" s="5"/>
      <c r="I856" s="6" t="s">
        <v>2094</v>
      </c>
      <c r="J856" s="33" t="s">
        <v>1822</v>
      </c>
      <c r="K856" s="33" t="s">
        <v>1824</v>
      </c>
      <c r="L856" s="34">
        <v>5</v>
      </c>
      <c r="M856" s="34">
        <v>1</v>
      </c>
      <c r="N856" s="34">
        <v>0</v>
      </c>
      <c r="O856" s="34">
        <v>0</v>
      </c>
      <c r="P856" s="25">
        <f>+O856/L856*100</f>
        <v>0</v>
      </c>
      <c r="Q856" s="25">
        <f>-100+(O856/M856*100)</f>
        <v>-100</v>
      </c>
      <c r="R856" s="30" t="s">
        <v>3274</v>
      </c>
    </row>
    <row r="857" spans="1:18" ht="28.5">
      <c r="A857" s="1"/>
      <c r="B857" s="3" t="s">
        <v>1825</v>
      </c>
      <c r="C857" s="4" t="s">
        <v>1659</v>
      </c>
      <c r="D857" s="5">
        <v>14946396</v>
      </c>
      <c r="E857" s="5">
        <v>49795298</v>
      </c>
      <c r="F857" s="5">
        <v>34848902</v>
      </c>
      <c r="G857" s="7">
        <v>233.2</v>
      </c>
      <c r="H857" s="5">
        <v>357913797</v>
      </c>
      <c r="I857" s="7">
        <v>13.9</v>
      </c>
      <c r="J857" s="33" t="s">
        <v>2094</v>
      </c>
      <c r="K857" s="33" t="s">
        <v>2094</v>
      </c>
      <c r="L857" s="34"/>
      <c r="M857" s="34"/>
      <c r="N857" s="34"/>
      <c r="O857" s="34"/>
      <c r="P857" s="24" t="s">
        <v>2094</v>
      </c>
      <c r="Q857" s="24" t="s">
        <v>2094</v>
      </c>
      <c r="R857" s="30" t="s">
        <v>2094</v>
      </c>
    </row>
    <row r="858" spans="1:18" ht="28.5">
      <c r="A858" s="1"/>
      <c r="B858" s="3" t="s">
        <v>1826</v>
      </c>
      <c r="C858" s="4" t="s">
        <v>2094</v>
      </c>
      <c r="D858" s="5"/>
      <c r="E858" s="5"/>
      <c r="F858" s="5"/>
      <c r="G858" s="6" t="s">
        <v>2094</v>
      </c>
      <c r="H858" s="5"/>
      <c r="I858" s="6" t="s">
        <v>2094</v>
      </c>
      <c r="J858" s="33" t="s">
        <v>1827</v>
      </c>
      <c r="K858" s="33" t="s">
        <v>2182</v>
      </c>
      <c r="L858" s="34">
        <v>305</v>
      </c>
      <c r="M858" s="34">
        <v>17</v>
      </c>
      <c r="N858" s="34">
        <v>14</v>
      </c>
      <c r="O858" s="34">
        <v>44</v>
      </c>
      <c r="P858" s="25">
        <f t="shared" ref="P858:P868" si="58">+O858/L858*100</f>
        <v>14.426229508196723</v>
      </c>
      <c r="Q858" s="25">
        <f t="shared" ref="Q858:Q868" si="59">-100+(O858/M858*100)</f>
        <v>158.8235294117647</v>
      </c>
      <c r="R858" s="30" t="s">
        <v>36</v>
      </c>
    </row>
    <row r="859" spans="1:18" ht="42.75">
      <c r="A859" s="1"/>
      <c r="B859" s="1"/>
      <c r="C859" s="4" t="s">
        <v>2094</v>
      </c>
      <c r="D859" s="5"/>
      <c r="E859" s="5"/>
      <c r="F859" s="5"/>
      <c r="G859" s="6" t="s">
        <v>2094</v>
      </c>
      <c r="H859" s="5"/>
      <c r="I859" s="6" t="s">
        <v>2094</v>
      </c>
      <c r="J859" s="33" t="s">
        <v>1828</v>
      </c>
      <c r="K859" s="33" t="s">
        <v>2217</v>
      </c>
      <c r="L859" s="34">
        <v>1632</v>
      </c>
      <c r="M859" s="34">
        <v>444</v>
      </c>
      <c r="N859" s="34">
        <v>386</v>
      </c>
      <c r="O859" s="34">
        <v>385</v>
      </c>
      <c r="P859" s="25">
        <f t="shared" si="58"/>
        <v>23.590686274509803</v>
      </c>
      <c r="Q859" s="25">
        <f t="shared" si="59"/>
        <v>-13.288288288288285</v>
      </c>
      <c r="R859" s="30" t="s">
        <v>37</v>
      </c>
    </row>
    <row r="860" spans="1:18" ht="28.5">
      <c r="A860" s="1"/>
      <c r="B860" s="1"/>
      <c r="C860" s="4" t="s">
        <v>2094</v>
      </c>
      <c r="D860" s="5"/>
      <c r="E860" s="5"/>
      <c r="F860" s="5"/>
      <c r="G860" s="6" t="s">
        <v>2094</v>
      </c>
      <c r="H860" s="5"/>
      <c r="I860" s="6" t="s">
        <v>2094</v>
      </c>
      <c r="J860" s="33" t="s">
        <v>1829</v>
      </c>
      <c r="K860" s="33" t="s">
        <v>2217</v>
      </c>
      <c r="L860" s="34">
        <v>212</v>
      </c>
      <c r="M860" s="34">
        <v>47</v>
      </c>
      <c r="N860" s="34">
        <v>41</v>
      </c>
      <c r="O860" s="34">
        <v>3</v>
      </c>
      <c r="P860" s="25">
        <f t="shared" si="58"/>
        <v>1.4150943396226416</v>
      </c>
      <c r="Q860" s="25">
        <f t="shared" si="59"/>
        <v>-93.61702127659575</v>
      </c>
      <c r="R860" s="30" t="s">
        <v>38</v>
      </c>
    </row>
    <row r="861" spans="1:18" ht="71.25">
      <c r="A861" s="1"/>
      <c r="B861" s="1"/>
      <c r="C861" s="4" t="s">
        <v>2094</v>
      </c>
      <c r="D861" s="5"/>
      <c r="E861" s="5"/>
      <c r="F861" s="5"/>
      <c r="G861" s="6" t="s">
        <v>2094</v>
      </c>
      <c r="H861" s="5"/>
      <c r="I861" s="6" t="s">
        <v>2094</v>
      </c>
      <c r="J861" s="33" t="s">
        <v>1830</v>
      </c>
      <c r="K861" s="33" t="s">
        <v>2217</v>
      </c>
      <c r="L861" s="34">
        <v>27000</v>
      </c>
      <c r="M861" s="34">
        <v>6500</v>
      </c>
      <c r="N861" s="34">
        <v>6447</v>
      </c>
      <c r="O861" s="34">
        <v>771</v>
      </c>
      <c r="P861" s="25">
        <f t="shared" si="58"/>
        <v>2.8555555555555556</v>
      </c>
      <c r="Q861" s="25">
        <f t="shared" si="59"/>
        <v>-88.138461538461542</v>
      </c>
      <c r="R861" s="30" t="s">
        <v>3111</v>
      </c>
    </row>
    <row r="862" spans="1:18" ht="28.5">
      <c r="A862" s="1"/>
      <c r="B862" s="1"/>
      <c r="C862" s="4" t="s">
        <v>2094</v>
      </c>
      <c r="D862" s="5"/>
      <c r="E862" s="5"/>
      <c r="F862" s="5"/>
      <c r="G862" s="6" t="s">
        <v>2094</v>
      </c>
      <c r="H862" s="5"/>
      <c r="I862" s="6" t="s">
        <v>2094</v>
      </c>
      <c r="J862" s="33" t="s">
        <v>1831</v>
      </c>
      <c r="K862" s="33" t="s">
        <v>2349</v>
      </c>
      <c r="L862" s="34">
        <v>1625</v>
      </c>
      <c r="M862" s="34">
        <v>350</v>
      </c>
      <c r="N862" s="34">
        <v>222</v>
      </c>
      <c r="O862" s="34">
        <v>268</v>
      </c>
      <c r="P862" s="25">
        <f t="shared" si="58"/>
        <v>16.492307692307691</v>
      </c>
      <c r="Q862" s="25">
        <f t="shared" si="59"/>
        <v>-23.428571428571431</v>
      </c>
      <c r="R862" s="30" t="s">
        <v>39</v>
      </c>
    </row>
    <row r="863" spans="1:18" ht="85.5">
      <c r="A863" s="1"/>
      <c r="B863" s="1"/>
      <c r="C863" s="4" t="s">
        <v>2094</v>
      </c>
      <c r="D863" s="5"/>
      <c r="E863" s="5"/>
      <c r="F863" s="5"/>
      <c r="G863" s="6" t="s">
        <v>2094</v>
      </c>
      <c r="H863" s="5"/>
      <c r="I863" s="6" t="s">
        <v>2094</v>
      </c>
      <c r="J863" s="33" t="s">
        <v>1832</v>
      </c>
      <c r="K863" s="33" t="s">
        <v>2328</v>
      </c>
      <c r="L863" s="34">
        <v>16462</v>
      </c>
      <c r="M863" s="34">
        <v>4172</v>
      </c>
      <c r="N863" s="34">
        <v>1631</v>
      </c>
      <c r="O863" s="34">
        <v>3389</v>
      </c>
      <c r="P863" s="25">
        <f t="shared" si="58"/>
        <v>20.586805977402502</v>
      </c>
      <c r="Q863" s="25">
        <f t="shared" si="59"/>
        <v>-18.767976989453501</v>
      </c>
      <c r="R863" s="30" t="s">
        <v>3275</v>
      </c>
    </row>
    <row r="864" spans="1:18" ht="28.5">
      <c r="A864" s="1"/>
      <c r="B864" s="1"/>
      <c r="C864" s="4" t="s">
        <v>2094</v>
      </c>
      <c r="D864" s="5"/>
      <c r="E864" s="5"/>
      <c r="F864" s="5"/>
      <c r="G864" s="6" t="s">
        <v>2094</v>
      </c>
      <c r="H864" s="5"/>
      <c r="I864" s="6" t="s">
        <v>2094</v>
      </c>
      <c r="J864" s="33" t="s">
        <v>1833</v>
      </c>
      <c r="K864" s="33" t="s">
        <v>1834</v>
      </c>
      <c r="L864" s="34">
        <v>144</v>
      </c>
      <c r="M864" s="34">
        <v>133</v>
      </c>
      <c r="N864" s="34">
        <v>84</v>
      </c>
      <c r="O864" s="34">
        <v>83</v>
      </c>
      <c r="P864" s="25">
        <f t="shared" si="58"/>
        <v>57.638888888888886</v>
      </c>
      <c r="Q864" s="25">
        <f t="shared" si="59"/>
        <v>-37.593984962406012</v>
      </c>
      <c r="R864" s="30" t="s">
        <v>3009</v>
      </c>
    </row>
    <row r="865" spans="1:18" ht="28.5">
      <c r="A865" s="1"/>
      <c r="B865" s="1"/>
      <c r="C865" s="4" t="s">
        <v>2094</v>
      </c>
      <c r="D865" s="5"/>
      <c r="E865" s="5"/>
      <c r="F865" s="5"/>
      <c r="G865" s="6" t="s">
        <v>2094</v>
      </c>
      <c r="H865" s="5"/>
      <c r="I865" s="6" t="s">
        <v>2094</v>
      </c>
      <c r="J865" s="33" t="s">
        <v>1835</v>
      </c>
      <c r="K865" s="33" t="s">
        <v>1834</v>
      </c>
      <c r="L865" s="34">
        <v>3411</v>
      </c>
      <c r="M865" s="34">
        <v>779</v>
      </c>
      <c r="N865" s="34">
        <v>624</v>
      </c>
      <c r="O865" s="34">
        <v>793</v>
      </c>
      <c r="P865" s="25">
        <f t="shared" si="58"/>
        <v>23.248314277338025</v>
      </c>
      <c r="Q865" s="25">
        <f t="shared" si="59"/>
        <v>1.7971758664955075</v>
      </c>
      <c r="R865" s="30" t="s">
        <v>40</v>
      </c>
    </row>
    <row r="866" spans="1:18" ht="28.5">
      <c r="A866" s="1"/>
      <c r="B866" s="1"/>
      <c r="C866" s="4" t="s">
        <v>2094</v>
      </c>
      <c r="D866" s="5"/>
      <c r="E866" s="5"/>
      <c r="F866" s="5"/>
      <c r="G866" s="6" t="s">
        <v>2094</v>
      </c>
      <c r="H866" s="5"/>
      <c r="I866" s="6" t="s">
        <v>2094</v>
      </c>
      <c r="J866" s="33" t="s">
        <v>1836</v>
      </c>
      <c r="K866" s="33" t="s">
        <v>2112</v>
      </c>
      <c r="L866" s="34">
        <v>50</v>
      </c>
      <c r="M866" s="34">
        <v>10</v>
      </c>
      <c r="N866" s="34">
        <v>5</v>
      </c>
      <c r="O866" s="34">
        <v>10</v>
      </c>
      <c r="P866" s="25">
        <f t="shared" si="58"/>
        <v>20</v>
      </c>
      <c r="Q866" s="25">
        <f t="shared" si="59"/>
        <v>0</v>
      </c>
      <c r="R866" s="30" t="s">
        <v>2094</v>
      </c>
    </row>
    <row r="867" spans="1:18" ht="28.5">
      <c r="A867" s="1"/>
      <c r="B867" s="1"/>
      <c r="C867" s="4" t="s">
        <v>2094</v>
      </c>
      <c r="D867" s="5"/>
      <c r="E867" s="5"/>
      <c r="F867" s="5"/>
      <c r="G867" s="6" t="s">
        <v>2094</v>
      </c>
      <c r="H867" s="5"/>
      <c r="I867" s="6" t="s">
        <v>2094</v>
      </c>
      <c r="J867" s="33" t="s">
        <v>1837</v>
      </c>
      <c r="K867" s="33" t="s">
        <v>2217</v>
      </c>
      <c r="L867" s="34">
        <v>1699</v>
      </c>
      <c r="M867" s="34">
        <v>369</v>
      </c>
      <c r="N867" s="34">
        <v>447</v>
      </c>
      <c r="O867" s="34">
        <v>323</v>
      </c>
      <c r="P867" s="25">
        <f t="shared" si="58"/>
        <v>19.011183048852264</v>
      </c>
      <c r="Q867" s="25">
        <f t="shared" si="59"/>
        <v>-12.46612466124661</v>
      </c>
      <c r="R867" s="30" t="s">
        <v>41</v>
      </c>
    </row>
    <row r="868" spans="1:18" ht="42.75">
      <c r="A868" s="1"/>
      <c r="B868" s="1"/>
      <c r="C868" s="4" t="s">
        <v>2094</v>
      </c>
      <c r="D868" s="5"/>
      <c r="E868" s="5"/>
      <c r="F868" s="5"/>
      <c r="G868" s="6" t="s">
        <v>2094</v>
      </c>
      <c r="H868" s="5"/>
      <c r="I868" s="6" t="s">
        <v>2094</v>
      </c>
      <c r="J868" s="33" t="s">
        <v>1838</v>
      </c>
      <c r="K868" s="33" t="s">
        <v>2217</v>
      </c>
      <c r="L868" s="34">
        <v>600</v>
      </c>
      <c r="M868" s="34">
        <v>150</v>
      </c>
      <c r="N868" s="34">
        <v>162</v>
      </c>
      <c r="O868" s="34">
        <v>146</v>
      </c>
      <c r="P868" s="25">
        <f t="shared" si="58"/>
        <v>24.333333333333336</v>
      </c>
      <c r="Q868" s="25">
        <f t="shared" si="59"/>
        <v>-2.6666666666666572</v>
      </c>
      <c r="R868" s="30" t="s">
        <v>42</v>
      </c>
    </row>
    <row r="869" spans="1:18" ht="30">
      <c r="A869" s="1"/>
      <c r="B869" s="12" t="s">
        <v>1839</v>
      </c>
      <c r="C869" s="4" t="s">
        <v>2094</v>
      </c>
      <c r="D869" s="5"/>
      <c r="E869" s="5"/>
      <c r="F869" s="5"/>
      <c r="G869" s="6" t="s">
        <v>2094</v>
      </c>
      <c r="H869" s="5"/>
      <c r="I869" s="6" t="s">
        <v>2094</v>
      </c>
      <c r="J869" s="33" t="s">
        <v>2094</v>
      </c>
      <c r="K869" s="33" t="s">
        <v>2094</v>
      </c>
      <c r="L869" s="34"/>
      <c r="M869" s="34"/>
      <c r="N869" s="34"/>
      <c r="O869" s="34"/>
      <c r="P869" s="24" t="s">
        <v>2094</v>
      </c>
      <c r="Q869" s="24" t="s">
        <v>2094</v>
      </c>
      <c r="R869" s="30" t="s">
        <v>2094</v>
      </c>
    </row>
    <row r="870" spans="1:18" ht="28.5">
      <c r="A870" s="1"/>
      <c r="B870" s="3" t="s">
        <v>1840</v>
      </c>
      <c r="C870" s="4" t="s">
        <v>1841</v>
      </c>
      <c r="D870" s="5">
        <v>0</v>
      </c>
      <c r="E870" s="5">
        <v>122530</v>
      </c>
      <c r="F870" s="5">
        <v>122530</v>
      </c>
      <c r="G870" s="6" t="s">
        <v>2103</v>
      </c>
      <c r="H870" s="5">
        <v>300000</v>
      </c>
      <c r="I870" s="7">
        <v>40.799999999999997</v>
      </c>
      <c r="J870" s="33" t="s">
        <v>2094</v>
      </c>
      <c r="K870" s="33" t="s">
        <v>2094</v>
      </c>
      <c r="L870" s="34"/>
      <c r="M870" s="34"/>
      <c r="N870" s="34"/>
      <c r="O870" s="34"/>
      <c r="P870" s="24" t="s">
        <v>2094</v>
      </c>
      <c r="Q870" s="24" t="s">
        <v>2094</v>
      </c>
      <c r="R870" s="30" t="s">
        <v>2094</v>
      </c>
    </row>
    <row r="871" spans="1:18">
      <c r="A871" s="1"/>
      <c r="B871" s="1"/>
      <c r="C871" s="4" t="s">
        <v>2585</v>
      </c>
      <c r="D871" s="5">
        <v>120253752</v>
      </c>
      <c r="E871" s="5">
        <v>169243344</v>
      </c>
      <c r="F871" s="5">
        <v>48989592</v>
      </c>
      <c r="G871" s="7">
        <v>40.700000000000003</v>
      </c>
      <c r="H871" s="5">
        <v>925668902</v>
      </c>
      <c r="I871" s="7">
        <v>18.3</v>
      </c>
      <c r="J871" s="33" t="s">
        <v>2094</v>
      </c>
      <c r="K871" s="33" t="s">
        <v>2094</v>
      </c>
      <c r="L871" s="34"/>
      <c r="M871" s="34"/>
      <c r="N871" s="34"/>
      <c r="O871" s="34"/>
      <c r="P871" s="24" t="s">
        <v>2094</v>
      </c>
      <c r="Q871" s="24" t="s">
        <v>2094</v>
      </c>
      <c r="R871" s="30" t="s">
        <v>2094</v>
      </c>
    </row>
    <row r="872" spans="1:18" ht="28.5">
      <c r="A872" s="1"/>
      <c r="B872" s="3" t="s">
        <v>1842</v>
      </c>
      <c r="C872" s="4" t="s">
        <v>2094</v>
      </c>
      <c r="D872" s="5"/>
      <c r="E872" s="5"/>
      <c r="F872" s="5"/>
      <c r="G872" s="6" t="s">
        <v>2094</v>
      </c>
      <c r="H872" s="5"/>
      <c r="I872" s="6" t="s">
        <v>2094</v>
      </c>
      <c r="J872" s="33" t="s">
        <v>1843</v>
      </c>
      <c r="K872" s="33" t="s">
        <v>1844</v>
      </c>
      <c r="L872" s="34">
        <v>27500</v>
      </c>
      <c r="M872" s="34">
        <v>6800</v>
      </c>
      <c r="N872" s="34">
        <v>6100</v>
      </c>
      <c r="O872" s="34">
        <v>4513</v>
      </c>
      <c r="P872" s="25">
        <f>+O872/L872*100</f>
        <v>16.41090909090909</v>
      </c>
      <c r="Q872" s="25">
        <f>-100+(O872/M872*100)</f>
        <v>-33.632352941176464</v>
      </c>
      <c r="R872" s="30" t="s">
        <v>3276</v>
      </c>
    </row>
    <row r="873" spans="1:18" ht="28.5">
      <c r="A873" s="1"/>
      <c r="B873" s="1"/>
      <c r="C873" s="4" t="s">
        <v>2094</v>
      </c>
      <c r="D873" s="5"/>
      <c r="E873" s="5"/>
      <c r="F873" s="5"/>
      <c r="G873" s="6" t="s">
        <v>2094</v>
      </c>
      <c r="H873" s="5"/>
      <c r="I873" s="6" t="s">
        <v>2094</v>
      </c>
      <c r="J873" s="33" t="s">
        <v>1845</v>
      </c>
      <c r="K873" s="33" t="s">
        <v>1844</v>
      </c>
      <c r="L873" s="34">
        <v>14315</v>
      </c>
      <c r="M873" s="34">
        <v>3500</v>
      </c>
      <c r="N873" s="34">
        <v>3232</v>
      </c>
      <c r="O873" s="34">
        <v>2937</v>
      </c>
      <c r="P873" s="25">
        <f>+O873/L873*100</f>
        <v>20.516940272441495</v>
      </c>
      <c r="Q873" s="25">
        <f>-100+(O873/M873*100)</f>
        <v>-16.085714285714275</v>
      </c>
      <c r="R873" s="30" t="s">
        <v>43</v>
      </c>
    </row>
    <row r="874" spans="1:18" ht="28.5">
      <c r="A874" s="1"/>
      <c r="B874" s="1"/>
      <c r="C874" s="4" t="s">
        <v>2094</v>
      </c>
      <c r="D874" s="5"/>
      <c r="E874" s="5"/>
      <c r="F874" s="5"/>
      <c r="G874" s="6" t="s">
        <v>2094</v>
      </c>
      <c r="H874" s="5"/>
      <c r="I874" s="6" t="s">
        <v>2094</v>
      </c>
      <c r="J874" s="33" t="s">
        <v>1846</v>
      </c>
      <c r="K874" s="33" t="s">
        <v>1844</v>
      </c>
      <c r="L874" s="34">
        <v>141</v>
      </c>
      <c r="M874" s="34">
        <v>34</v>
      </c>
      <c r="N874" s="34">
        <v>32</v>
      </c>
      <c r="O874" s="34">
        <v>30</v>
      </c>
      <c r="P874" s="25">
        <f>+O874/L874*100</f>
        <v>21.276595744680851</v>
      </c>
      <c r="Q874" s="25">
        <f>-100+(O874/M874*100)</f>
        <v>-11.764705882352942</v>
      </c>
      <c r="R874" s="30" t="s">
        <v>44</v>
      </c>
    </row>
    <row r="875" spans="1:18" ht="42.75">
      <c r="A875" s="1"/>
      <c r="B875" s="1"/>
      <c r="C875" s="4" t="s">
        <v>2094</v>
      </c>
      <c r="D875" s="5"/>
      <c r="E875" s="5"/>
      <c r="F875" s="5"/>
      <c r="G875" s="6" t="s">
        <v>2094</v>
      </c>
      <c r="H875" s="5"/>
      <c r="I875" s="6" t="s">
        <v>2094</v>
      </c>
      <c r="J875" s="33" t="s">
        <v>1847</v>
      </c>
      <c r="K875" s="33" t="s">
        <v>2328</v>
      </c>
      <c r="L875" s="34">
        <v>13272</v>
      </c>
      <c r="M875" s="34">
        <v>3318</v>
      </c>
      <c r="N875" s="34" t="s">
        <v>216</v>
      </c>
      <c r="O875" s="34">
        <v>2841</v>
      </c>
      <c r="P875" s="25">
        <f>+O875/L875*100</f>
        <v>21.405967450271248</v>
      </c>
      <c r="Q875" s="25">
        <f>-100+(O875/M875*100)</f>
        <v>-14.376130198915007</v>
      </c>
      <c r="R875" s="30" t="s">
        <v>3277</v>
      </c>
    </row>
    <row r="876" spans="1:18" ht="30">
      <c r="A876" s="1"/>
      <c r="B876" s="12" t="s">
        <v>1848</v>
      </c>
      <c r="C876" s="4" t="s">
        <v>2094</v>
      </c>
      <c r="D876" s="5"/>
      <c r="E876" s="5"/>
      <c r="F876" s="5"/>
      <c r="G876" s="6" t="s">
        <v>2094</v>
      </c>
      <c r="H876" s="5"/>
      <c r="I876" s="6" t="s">
        <v>2094</v>
      </c>
      <c r="J876" s="33" t="s">
        <v>2094</v>
      </c>
      <c r="K876" s="33" t="s">
        <v>2094</v>
      </c>
      <c r="L876" s="34"/>
      <c r="M876" s="34"/>
      <c r="N876" s="34"/>
      <c r="O876" s="34"/>
      <c r="P876" s="24" t="s">
        <v>2094</v>
      </c>
      <c r="Q876" s="24" t="s">
        <v>2094</v>
      </c>
      <c r="R876" s="30" t="s">
        <v>2094</v>
      </c>
    </row>
    <row r="877" spans="1:18" ht="28.5">
      <c r="A877" s="1"/>
      <c r="B877" s="3" t="s">
        <v>1849</v>
      </c>
      <c r="C877" s="4" t="s">
        <v>1659</v>
      </c>
      <c r="D877" s="5">
        <v>24294402</v>
      </c>
      <c r="E877" s="5">
        <v>31341040</v>
      </c>
      <c r="F877" s="5">
        <v>7046638</v>
      </c>
      <c r="G877" s="7">
        <v>29</v>
      </c>
      <c r="H877" s="5">
        <v>173506560</v>
      </c>
      <c r="I877" s="7">
        <v>18.100000000000001</v>
      </c>
      <c r="J877" s="33" t="s">
        <v>2094</v>
      </c>
      <c r="K877" s="33" t="s">
        <v>2094</v>
      </c>
      <c r="L877" s="34"/>
      <c r="M877" s="34"/>
      <c r="N877" s="34"/>
      <c r="O877" s="34"/>
      <c r="P877" s="24" t="s">
        <v>2094</v>
      </c>
      <c r="Q877" s="24" t="s">
        <v>2094</v>
      </c>
      <c r="R877" s="30" t="s">
        <v>2094</v>
      </c>
    </row>
    <row r="878" spans="1:18" ht="28.5">
      <c r="A878" s="1"/>
      <c r="B878" s="3" t="s">
        <v>1850</v>
      </c>
      <c r="C878" s="4" t="s">
        <v>2094</v>
      </c>
      <c r="D878" s="5"/>
      <c r="E878" s="5"/>
      <c r="F878" s="5"/>
      <c r="G878" s="6" t="s">
        <v>2094</v>
      </c>
      <c r="H878" s="5"/>
      <c r="I878" s="6" t="s">
        <v>2094</v>
      </c>
      <c r="J878" s="33" t="s">
        <v>1851</v>
      </c>
      <c r="K878" s="33" t="s">
        <v>1852</v>
      </c>
      <c r="L878" s="34">
        <v>1380</v>
      </c>
      <c r="M878" s="34">
        <v>300</v>
      </c>
      <c r="N878" s="34">
        <v>313</v>
      </c>
      <c r="O878" s="34">
        <v>368</v>
      </c>
      <c r="P878" s="25">
        <f t="shared" ref="P878:P885" si="60">+O878/L878*100</f>
        <v>26.666666666666668</v>
      </c>
      <c r="Q878" s="25">
        <f t="shared" ref="Q878:Q885" si="61">-100+(O878/M878*100)</f>
        <v>22.666666666666657</v>
      </c>
      <c r="R878" s="30" t="s">
        <v>45</v>
      </c>
    </row>
    <row r="879" spans="1:18" ht="57">
      <c r="A879" s="1"/>
      <c r="B879" s="1"/>
      <c r="C879" s="4" t="s">
        <v>2094</v>
      </c>
      <c r="D879" s="5"/>
      <c r="E879" s="5"/>
      <c r="F879" s="5"/>
      <c r="G879" s="6" t="s">
        <v>2094</v>
      </c>
      <c r="H879" s="5"/>
      <c r="I879" s="6" t="s">
        <v>2094</v>
      </c>
      <c r="J879" s="33" t="s">
        <v>1851</v>
      </c>
      <c r="K879" s="33" t="s">
        <v>1853</v>
      </c>
      <c r="L879" s="34">
        <v>4660</v>
      </c>
      <c r="M879" s="34">
        <v>2060</v>
      </c>
      <c r="N879" s="34">
        <v>716</v>
      </c>
      <c r="O879" s="34">
        <v>1864</v>
      </c>
      <c r="P879" s="25">
        <f t="shared" si="60"/>
        <v>40</v>
      </c>
      <c r="Q879" s="25">
        <f t="shared" si="61"/>
        <v>-9.5145631067961176</v>
      </c>
      <c r="R879" s="30" t="s">
        <v>46</v>
      </c>
    </row>
    <row r="880" spans="1:18" ht="28.5">
      <c r="A880" s="1"/>
      <c r="B880" s="1"/>
      <c r="C880" s="4" t="s">
        <v>2094</v>
      </c>
      <c r="D880" s="5"/>
      <c r="E880" s="5"/>
      <c r="F880" s="5"/>
      <c r="G880" s="6" t="s">
        <v>2094</v>
      </c>
      <c r="H880" s="5"/>
      <c r="I880" s="6" t="s">
        <v>2094</v>
      </c>
      <c r="J880" s="33" t="s">
        <v>1854</v>
      </c>
      <c r="K880" s="33" t="s">
        <v>1852</v>
      </c>
      <c r="L880" s="34">
        <v>72100</v>
      </c>
      <c r="M880" s="34">
        <v>13390</v>
      </c>
      <c r="N880" s="34">
        <v>17133</v>
      </c>
      <c r="O880" s="34">
        <v>11412</v>
      </c>
      <c r="P880" s="25">
        <f t="shared" si="60"/>
        <v>15.828016643550624</v>
      </c>
      <c r="Q880" s="25">
        <f t="shared" si="61"/>
        <v>-14.772218073188952</v>
      </c>
      <c r="R880" s="30" t="s">
        <v>47</v>
      </c>
    </row>
    <row r="881" spans="1:18" ht="42.75">
      <c r="A881" s="1"/>
      <c r="B881" s="1"/>
      <c r="C881" s="4" t="s">
        <v>2094</v>
      </c>
      <c r="D881" s="5"/>
      <c r="E881" s="5"/>
      <c r="F881" s="5"/>
      <c r="G881" s="6" t="s">
        <v>2094</v>
      </c>
      <c r="H881" s="5"/>
      <c r="I881" s="6" t="s">
        <v>2094</v>
      </c>
      <c r="J881" s="33" t="s">
        <v>1854</v>
      </c>
      <c r="K881" s="33" t="s">
        <v>1853</v>
      </c>
      <c r="L881" s="34">
        <v>13081</v>
      </c>
      <c r="M881" s="34">
        <v>2369</v>
      </c>
      <c r="N881" s="34">
        <v>2565</v>
      </c>
      <c r="O881" s="34">
        <v>3027</v>
      </c>
      <c r="P881" s="25">
        <f t="shared" si="60"/>
        <v>23.140432688632366</v>
      </c>
      <c r="Q881" s="25">
        <f t="shared" si="61"/>
        <v>27.775432672013494</v>
      </c>
      <c r="R881" s="30" t="s">
        <v>3278</v>
      </c>
    </row>
    <row r="882" spans="1:18" ht="28.5">
      <c r="A882" s="1"/>
      <c r="B882" s="1"/>
      <c r="C882" s="4" t="s">
        <v>2094</v>
      </c>
      <c r="D882" s="5"/>
      <c r="E882" s="5"/>
      <c r="F882" s="5"/>
      <c r="G882" s="6" t="s">
        <v>2094</v>
      </c>
      <c r="H882" s="5"/>
      <c r="I882" s="6" t="s">
        <v>2094</v>
      </c>
      <c r="J882" s="33" t="s">
        <v>1855</v>
      </c>
      <c r="K882" s="33" t="s">
        <v>1852</v>
      </c>
      <c r="L882" s="34">
        <v>2284</v>
      </c>
      <c r="M882" s="34">
        <v>545</v>
      </c>
      <c r="N882" s="34">
        <v>531</v>
      </c>
      <c r="O882" s="34">
        <v>565</v>
      </c>
      <c r="P882" s="25">
        <f t="shared" si="60"/>
        <v>24.737302977232925</v>
      </c>
      <c r="Q882" s="25">
        <f t="shared" si="61"/>
        <v>3.6697247706422047</v>
      </c>
      <c r="R882" s="30" t="s">
        <v>48</v>
      </c>
    </row>
    <row r="883" spans="1:18" ht="28.5">
      <c r="A883" s="1"/>
      <c r="B883" s="1"/>
      <c r="C883" s="4" t="s">
        <v>2094</v>
      </c>
      <c r="D883" s="5"/>
      <c r="E883" s="5"/>
      <c r="F883" s="5"/>
      <c r="G883" s="6" t="s">
        <v>2094</v>
      </c>
      <c r="H883" s="5"/>
      <c r="I883" s="6" t="s">
        <v>2094</v>
      </c>
      <c r="J883" s="33" t="s">
        <v>1855</v>
      </c>
      <c r="K883" s="33" t="s">
        <v>1853</v>
      </c>
      <c r="L883" s="34">
        <v>35</v>
      </c>
      <c r="M883" s="34">
        <v>15</v>
      </c>
      <c r="N883" s="34">
        <v>9</v>
      </c>
      <c r="O883" s="34">
        <v>20</v>
      </c>
      <c r="P883" s="25">
        <f t="shared" si="60"/>
        <v>57.142857142857139</v>
      </c>
      <c r="Q883" s="25">
        <f t="shared" si="61"/>
        <v>33.333333333333314</v>
      </c>
      <c r="R883" s="30" t="s">
        <v>3010</v>
      </c>
    </row>
    <row r="884" spans="1:18" ht="28.5">
      <c r="A884" s="1"/>
      <c r="B884" s="1"/>
      <c r="C884" s="4" t="s">
        <v>2094</v>
      </c>
      <c r="D884" s="5"/>
      <c r="E884" s="5"/>
      <c r="F884" s="5"/>
      <c r="G884" s="6" t="s">
        <v>2094</v>
      </c>
      <c r="H884" s="5"/>
      <c r="I884" s="6" t="s">
        <v>2094</v>
      </c>
      <c r="J884" s="33" t="s">
        <v>1856</v>
      </c>
      <c r="K884" s="33" t="s">
        <v>1852</v>
      </c>
      <c r="L884" s="34">
        <v>740</v>
      </c>
      <c r="M884" s="34">
        <v>174</v>
      </c>
      <c r="N884" s="34">
        <v>178</v>
      </c>
      <c r="O884" s="34">
        <v>158</v>
      </c>
      <c r="P884" s="25">
        <f t="shared" si="60"/>
        <v>21.351351351351351</v>
      </c>
      <c r="Q884" s="25">
        <f t="shared" si="61"/>
        <v>-9.1954022988505812</v>
      </c>
      <c r="R884" s="30" t="s">
        <v>49</v>
      </c>
    </row>
    <row r="885" spans="1:18" ht="28.5">
      <c r="A885" s="1"/>
      <c r="B885" s="1"/>
      <c r="C885" s="4" t="s">
        <v>2094</v>
      </c>
      <c r="D885" s="5"/>
      <c r="E885" s="5"/>
      <c r="F885" s="5"/>
      <c r="G885" s="6" t="s">
        <v>2094</v>
      </c>
      <c r="H885" s="5"/>
      <c r="I885" s="6" t="s">
        <v>2094</v>
      </c>
      <c r="J885" s="33" t="s">
        <v>1856</v>
      </c>
      <c r="K885" s="33" t="s">
        <v>1853</v>
      </c>
      <c r="L885" s="34">
        <v>48</v>
      </c>
      <c r="M885" s="34">
        <v>18</v>
      </c>
      <c r="N885" s="34">
        <v>17</v>
      </c>
      <c r="O885" s="34">
        <v>18</v>
      </c>
      <c r="P885" s="25">
        <f t="shared" si="60"/>
        <v>37.5</v>
      </c>
      <c r="Q885" s="25">
        <f t="shared" si="61"/>
        <v>0</v>
      </c>
      <c r="R885" s="30" t="s">
        <v>2094</v>
      </c>
    </row>
    <row r="886" spans="1:18" s="16" customFormat="1" ht="45">
      <c r="A886" s="13"/>
      <c r="B886" s="12" t="s">
        <v>1857</v>
      </c>
      <c r="C886" s="9" t="s">
        <v>2094</v>
      </c>
      <c r="D886" s="14">
        <f>SUM(D836:D885)</f>
        <v>196935451</v>
      </c>
      <c r="E886" s="14">
        <f>SUM(E836:E885)</f>
        <v>335292804</v>
      </c>
      <c r="F886" s="14">
        <f>+E886-D886</f>
        <v>138357353</v>
      </c>
      <c r="G886" s="15" t="s">
        <v>2094</v>
      </c>
      <c r="H886" s="14">
        <f>SUM(H836:H885)</f>
        <v>2177468180</v>
      </c>
      <c r="I886" s="15" t="s">
        <v>2094</v>
      </c>
      <c r="J886" s="35" t="s">
        <v>2094</v>
      </c>
      <c r="K886" s="35" t="s">
        <v>2094</v>
      </c>
      <c r="L886" s="36"/>
      <c r="M886" s="36"/>
      <c r="N886" s="36"/>
      <c r="O886" s="36"/>
      <c r="P886" s="37" t="s">
        <v>2094</v>
      </c>
      <c r="Q886" s="37" t="s">
        <v>2094</v>
      </c>
      <c r="R886" s="30" t="s">
        <v>2094</v>
      </c>
    </row>
    <row r="887" spans="1:18" ht="28.5">
      <c r="A887" s="1"/>
      <c r="B887" s="11" t="s">
        <v>1858</v>
      </c>
      <c r="C887" s="10" t="s">
        <v>2094</v>
      </c>
      <c r="D887" s="10"/>
      <c r="E887" s="10"/>
      <c r="F887" s="10"/>
      <c r="G887" s="10" t="s">
        <v>2094</v>
      </c>
      <c r="H887" s="10"/>
      <c r="I887" s="10" t="s">
        <v>2094</v>
      </c>
      <c r="J887" s="39" t="s">
        <v>2094</v>
      </c>
      <c r="K887" s="39" t="s">
        <v>2094</v>
      </c>
      <c r="L887" s="39"/>
      <c r="M887" s="39"/>
      <c r="N887" s="39"/>
      <c r="O887" s="39"/>
      <c r="P887" s="39" t="s">
        <v>2094</v>
      </c>
      <c r="Q887" s="39" t="s">
        <v>2094</v>
      </c>
      <c r="R887" s="39" t="s">
        <v>2094</v>
      </c>
    </row>
    <row r="888" spans="1:18" ht="30">
      <c r="A888" s="1"/>
      <c r="B888" s="12" t="s">
        <v>1859</v>
      </c>
      <c r="C888" s="4" t="s">
        <v>2094</v>
      </c>
      <c r="D888" s="5"/>
      <c r="E888" s="5"/>
      <c r="F888" s="5"/>
      <c r="G888" s="6" t="s">
        <v>2094</v>
      </c>
      <c r="H888" s="5"/>
      <c r="I888" s="6" t="s">
        <v>2094</v>
      </c>
      <c r="J888" s="33" t="s">
        <v>2094</v>
      </c>
      <c r="K888" s="33" t="s">
        <v>2094</v>
      </c>
      <c r="L888" s="34"/>
      <c r="M888" s="34"/>
      <c r="N888" s="34"/>
      <c r="O888" s="34"/>
      <c r="P888" s="24" t="s">
        <v>2094</v>
      </c>
      <c r="Q888" s="24" t="s">
        <v>2094</v>
      </c>
      <c r="R888" s="30" t="s">
        <v>2094</v>
      </c>
    </row>
    <row r="889" spans="1:18" ht="28.5">
      <c r="A889" s="1"/>
      <c r="B889" s="3" t="s">
        <v>1860</v>
      </c>
      <c r="C889" s="4" t="s">
        <v>1861</v>
      </c>
      <c r="D889" s="5">
        <v>156931093</v>
      </c>
      <c r="E889" s="5">
        <v>247648725</v>
      </c>
      <c r="F889" s="5">
        <v>90717632</v>
      </c>
      <c r="G889" s="7">
        <v>57.8</v>
      </c>
      <c r="H889" s="5">
        <v>1325854770</v>
      </c>
      <c r="I889" s="7">
        <v>18.7</v>
      </c>
      <c r="J889" s="33" t="s">
        <v>2094</v>
      </c>
      <c r="K889" s="33" t="s">
        <v>2094</v>
      </c>
      <c r="L889" s="34"/>
      <c r="M889" s="34"/>
      <c r="N889" s="34"/>
      <c r="O889" s="34"/>
      <c r="P889" s="24" t="s">
        <v>2094</v>
      </c>
      <c r="Q889" s="24" t="s">
        <v>2094</v>
      </c>
      <c r="R889" s="30" t="s">
        <v>2094</v>
      </c>
    </row>
    <row r="890" spans="1:18" ht="28.5">
      <c r="A890" s="1"/>
      <c r="B890" s="3" t="s">
        <v>1862</v>
      </c>
      <c r="C890" s="4" t="s">
        <v>2094</v>
      </c>
      <c r="D890" s="5"/>
      <c r="E890" s="5"/>
      <c r="F890" s="5"/>
      <c r="G890" s="6" t="s">
        <v>2094</v>
      </c>
      <c r="H890" s="5"/>
      <c r="I890" s="6" t="s">
        <v>2094</v>
      </c>
      <c r="J890" s="33" t="s">
        <v>1863</v>
      </c>
      <c r="K890" s="33" t="s">
        <v>1864</v>
      </c>
      <c r="L890" s="34">
        <v>400</v>
      </c>
      <c r="M890" s="34">
        <v>400</v>
      </c>
      <c r="N890" s="34">
        <v>400</v>
      </c>
      <c r="O890" s="34">
        <v>400</v>
      </c>
      <c r="P890" s="24" t="s">
        <v>2130</v>
      </c>
      <c r="Q890" s="25">
        <f>-100+(O890/M890*100)</f>
        <v>0</v>
      </c>
      <c r="R890" s="30" t="s">
        <v>2094</v>
      </c>
    </row>
    <row r="891" spans="1:18" ht="42.75">
      <c r="A891" s="1"/>
      <c r="B891" s="1"/>
      <c r="C891" s="4" t="s">
        <v>2094</v>
      </c>
      <c r="D891" s="5"/>
      <c r="E891" s="5"/>
      <c r="F891" s="5"/>
      <c r="G891" s="6" t="s">
        <v>2094</v>
      </c>
      <c r="H891" s="5"/>
      <c r="I891" s="6" t="s">
        <v>2094</v>
      </c>
      <c r="J891" s="33" t="s">
        <v>1865</v>
      </c>
      <c r="K891" s="33" t="s">
        <v>1866</v>
      </c>
      <c r="L891" s="34">
        <v>38000</v>
      </c>
      <c r="M891" s="34">
        <v>22000</v>
      </c>
      <c r="N891" s="34">
        <v>19018</v>
      </c>
      <c r="O891" s="34">
        <v>21057</v>
      </c>
      <c r="P891" s="25">
        <f>+O891/L891*100</f>
        <v>55.413157894736841</v>
      </c>
      <c r="Q891" s="25">
        <f>-100+(O891/M891*100)</f>
        <v>-4.2863636363636317</v>
      </c>
      <c r="R891" s="30" t="s">
        <v>3279</v>
      </c>
    </row>
    <row r="892" spans="1:18" ht="28.5">
      <c r="A892" s="1"/>
      <c r="B892" s="1"/>
      <c r="C892" s="4" t="s">
        <v>2094</v>
      </c>
      <c r="D892" s="5"/>
      <c r="E892" s="5"/>
      <c r="F892" s="5"/>
      <c r="G892" s="6" t="s">
        <v>2094</v>
      </c>
      <c r="H892" s="5"/>
      <c r="I892" s="6" t="s">
        <v>2094</v>
      </c>
      <c r="J892" s="33" t="s">
        <v>1865</v>
      </c>
      <c r="K892" s="33" t="s">
        <v>1867</v>
      </c>
      <c r="L892" s="34">
        <v>0</v>
      </c>
      <c r="M892" s="34">
        <v>0</v>
      </c>
      <c r="N892" s="34">
        <v>597</v>
      </c>
      <c r="O892" s="34">
        <v>0</v>
      </c>
      <c r="P892" s="21">
        <v>0</v>
      </c>
      <c r="Q892" s="21">
        <v>0</v>
      </c>
      <c r="R892" s="30" t="s">
        <v>2094</v>
      </c>
    </row>
    <row r="893" spans="1:18">
      <c r="A893" s="1"/>
      <c r="B893" s="1"/>
      <c r="C893" s="4" t="s">
        <v>2094</v>
      </c>
      <c r="D893" s="5"/>
      <c r="E893" s="5"/>
      <c r="F893" s="5"/>
      <c r="G893" s="6" t="s">
        <v>2094</v>
      </c>
      <c r="H893" s="5"/>
      <c r="I893" s="6" t="s">
        <v>2094</v>
      </c>
      <c r="J893" s="33" t="s">
        <v>1868</v>
      </c>
      <c r="K893" s="33" t="s">
        <v>2147</v>
      </c>
      <c r="L893" s="34">
        <v>6500</v>
      </c>
      <c r="M893" s="34">
        <v>1625</v>
      </c>
      <c r="N893" s="34">
        <v>1625</v>
      </c>
      <c r="O893" s="34">
        <v>1625</v>
      </c>
      <c r="P893" s="25">
        <f>+O893/L893*100</f>
        <v>25</v>
      </c>
      <c r="Q893" s="25">
        <f>-100+(O893/M893*100)</f>
        <v>0</v>
      </c>
      <c r="R893" s="30" t="s">
        <v>2094</v>
      </c>
    </row>
    <row r="894" spans="1:18">
      <c r="A894" s="1"/>
      <c r="B894" s="1"/>
      <c r="C894" s="4" t="s">
        <v>2094</v>
      </c>
      <c r="D894" s="5"/>
      <c r="E894" s="5"/>
      <c r="F894" s="5"/>
      <c r="G894" s="6" t="s">
        <v>2094</v>
      </c>
      <c r="H894" s="5"/>
      <c r="I894" s="6" t="s">
        <v>2094</v>
      </c>
      <c r="J894" s="33" t="s">
        <v>1869</v>
      </c>
      <c r="K894" s="33" t="s">
        <v>2310</v>
      </c>
      <c r="L894" s="34">
        <v>3000</v>
      </c>
      <c r="M894" s="34">
        <v>1000</v>
      </c>
      <c r="N894" s="34">
        <v>1000</v>
      </c>
      <c r="O894" s="34">
        <v>1000</v>
      </c>
      <c r="P894" s="25">
        <f>+O894/L894*100</f>
        <v>33.333333333333329</v>
      </c>
      <c r="Q894" s="25">
        <f>-100+(O894/M894*100)</f>
        <v>0</v>
      </c>
      <c r="R894" s="30" t="s">
        <v>2094</v>
      </c>
    </row>
    <row r="895" spans="1:18" ht="42.75">
      <c r="A895" s="1"/>
      <c r="B895" s="1"/>
      <c r="C895" s="4" t="s">
        <v>2094</v>
      </c>
      <c r="D895" s="5"/>
      <c r="E895" s="5"/>
      <c r="F895" s="5"/>
      <c r="G895" s="6" t="s">
        <v>2094</v>
      </c>
      <c r="H895" s="5"/>
      <c r="I895" s="6" t="s">
        <v>2094</v>
      </c>
      <c r="J895" s="33" t="s">
        <v>1871</v>
      </c>
      <c r="K895" s="33" t="s">
        <v>1870</v>
      </c>
      <c r="L895" s="34">
        <v>6</v>
      </c>
      <c r="M895" s="34">
        <v>0</v>
      </c>
      <c r="N895" s="34">
        <v>0</v>
      </c>
      <c r="O895" s="34">
        <v>0</v>
      </c>
      <c r="P895" s="24" t="s">
        <v>2103</v>
      </c>
      <c r="Q895" s="25">
        <v>0</v>
      </c>
      <c r="R895" s="30" t="s">
        <v>2094</v>
      </c>
    </row>
    <row r="896" spans="1:18" ht="128.25">
      <c r="A896" s="1"/>
      <c r="B896" s="1"/>
      <c r="C896" s="4" t="s">
        <v>2094</v>
      </c>
      <c r="D896" s="5"/>
      <c r="E896" s="5"/>
      <c r="F896" s="5"/>
      <c r="G896" s="6" t="s">
        <v>2094</v>
      </c>
      <c r="H896" s="5"/>
      <c r="I896" s="6" t="s">
        <v>2094</v>
      </c>
      <c r="J896" s="33" t="s">
        <v>1872</v>
      </c>
      <c r="K896" s="33" t="s">
        <v>1873</v>
      </c>
      <c r="L896" s="34">
        <v>12</v>
      </c>
      <c r="M896" s="34">
        <v>0</v>
      </c>
      <c r="N896" s="34">
        <v>0</v>
      </c>
      <c r="O896" s="34">
        <v>1</v>
      </c>
      <c r="P896" s="25">
        <f>+O896/L896*100</f>
        <v>8.3333333333333321</v>
      </c>
      <c r="Q896" s="25" t="s">
        <v>2103</v>
      </c>
      <c r="R896" s="30" t="s">
        <v>3281</v>
      </c>
    </row>
    <row r="897" spans="1:18" ht="42.75">
      <c r="A897" s="1"/>
      <c r="B897" s="1"/>
      <c r="C897" s="4" t="s">
        <v>2094</v>
      </c>
      <c r="D897" s="5"/>
      <c r="E897" s="5"/>
      <c r="F897" s="5"/>
      <c r="G897" s="6" t="s">
        <v>2094</v>
      </c>
      <c r="H897" s="5"/>
      <c r="I897" s="6" t="s">
        <v>2094</v>
      </c>
      <c r="J897" s="33" t="s">
        <v>1872</v>
      </c>
      <c r="K897" s="33" t="s">
        <v>1874</v>
      </c>
      <c r="L897" s="34">
        <v>963</v>
      </c>
      <c r="M897" s="34">
        <v>240</v>
      </c>
      <c r="N897" s="34">
        <v>1300</v>
      </c>
      <c r="O897" s="34">
        <v>197</v>
      </c>
      <c r="P897" s="25">
        <f>+O897/L897*100</f>
        <v>20.456905503634477</v>
      </c>
      <c r="Q897" s="25">
        <f>-100+(O897/M897*100)</f>
        <v>-17.916666666666671</v>
      </c>
      <c r="R897" s="30" t="s">
        <v>3282</v>
      </c>
    </row>
    <row r="898" spans="1:18" ht="71.25">
      <c r="A898" s="1"/>
      <c r="B898" s="1"/>
      <c r="C898" s="4" t="s">
        <v>2094</v>
      </c>
      <c r="D898" s="5"/>
      <c r="E898" s="5"/>
      <c r="F898" s="5"/>
      <c r="G898" s="6" t="s">
        <v>2094</v>
      </c>
      <c r="H898" s="5"/>
      <c r="I898" s="6" t="s">
        <v>2094</v>
      </c>
      <c r="J898" s="33" t="s">
        <v>1875</v>
      </c>
      <c r="K898" s="33" t="s">
        <v>1870</v>
      </c>
      <c r="L898" s="34">
        <v>33</v>
      </c>
      <c r="M898" s="34">
        <v>8</v>
      </c>
      <c r="N898" s="34">
        <v>0</v>
      </c>
      <c r="O898" s="34">
        <v>202</v>
      </c>
      <c r="P898" s="25">
        <f>+O898/L898*100</f>
        <v>612.12121212121212</v>
      </c>
      <c r="Q898" s="25">
        <f>-100+(O898/M898*100)</f>
        <v>2425</v>
      </c>
      <c r="R898" s="30" t="s">
        <v>3442</v>
      </c>
    </row>
    <row r="899" spans="1:18" ht="42.75">
      <c r="A899" s="1"/>
      <c r="B899" s="1"/>
      <c r="C899" s="4" t="s">
        <v>2094</v>
      </c>
      <c r="D899" s="5"/>
      <c r="E899" s="5"/>
      <c r="F899" s="5"/>
      <c r="G899" s="6" t="s">
        <v>2094</v>
      </c>
      <c r="H899" s="5"/>
      <c r="I899" s="6" t="s">
        <v>2094</v>
      </c>
      <c r="J899" s="33" t="s">
        <v>1875</v>
      </c>
      <c r="K899" s="33" t="s">
        <v>1876</v>
      </c>
      <c r="L899" s="34">
        <v>287</v>
      </c>
      <c r="M899" s="34">
        <v>70</v>
      </c>
      <c r="N899" s="34">
        <v>0</v>
      </c>
      <c r="O899" s="34">
        <v>202</v>
      </c>
      <c r="P899" s="25">
        <f>+O899/L899*100</f>
        <v>70.383275261324044</v>
      </c>
      <c r="Q899" s="25">
        <f>-100+(O899/M899*100)</f>
        <v>188.57142857142856</v>
      </c>
      <c r="R899" s="30" t="s">
        <v>50</v>
      </c>
    </row>
    <row r="900" spans="1:18" ht="28.5">
      <c r="A900" s="1"/>
      <c r="B900" s="3" t="s">
        <v>1877</v>
      </c>
      <c r="C900" s="4" t="s">
        <v>1861</v>
      </c>
      <c r="D900" s="5">
        <v>23138054</v>
      </c>
      <c r="E900" s="5">
        <v>155882664</v>
      </c>
      <c r="F900" s="5">
        <v>132744610</v>
      </c>
      <c r="G900" s="7">
        <v>573.70000000000005</v>
      </c>
      <c r="H900" s="5">
        <v>565070583</v>
      </c>
      <c r="I900" s="7">
        <v>27.6</v>
      </c>
      <c r="J900" s="33" t="s">
        <v>2094</v>
      </c>
      <c r="K900" s="33" t="s">
        <v>2094</v>
      </c>
      <c r="L900" s="34"/>
      <c r="M900" s="34"/>
      <c r="N900" s="34"/>
      <c r="O900" s="34"/>
      <c r="P900" s="24" t="s">
        <v>2094</v>
      </c>
      <c r="Q900" s="24" t="s">
        <v>2094</v>
      </c>
      <c r="R900" s="30" t="s">
        <v>2094</v>
      </c>
    </row>
    <row r="901" spans="1:18" ht="57">
      <c r="A901" s="1"/>
      <c r="B901" s="3" t="s">
        <v>1878</v>
      </c>
      <c r="C901" s="4" t="s">
        <v>2094</v>
      </c>
      <c r="D901" s="5"/>
      <c r="E901" s="5"/>
      <c r="F901" s="5"/>
      <c r="G901" s="6" t="s">
        <v>2094</v>
      </c>
      <c r="H901" s="5"/>
      <c r="I901" s="6" t="s">
        <v>2094</v>
      </c>
      <c r="J901" s="33" t="s">
        <v>1879</v>
      </c>
      <c r="K901" s="33" t="s">
        <v>1738</v>
      </c>
      <c r="L901" s="34">
        <v>10</v>
      </c>
      <c r="M901" s="34">
        <v>1</v>
      </c>
      <c r="N901" s="34">
        <v>6</v>
      </c>
      <c r="O901" s="34">
        <v>0</v>
      </c>
      <c r="P901" s="25">
        <f>+O901/L901*100</f>
        <v>0</v>
      </c>
      <c r="Q901" s="25">
        <f>-100+(O901/M901*100)</f>
        <v>-100</v>
      </c>
      <c r="R901" s="30" t="s">
        <v>51</v>
      </c>
    </row>
    <row r="902" spans="1:18" ht="42.75">
      <c r="A902" s="1"/>
      <c r="B902" s="1"/>
      <c r="C902" s="4" t="s">
        <v>2094</v>
      </c>
      <c r="D902" s="5"/>
      <c r="E902" s="5"/>
      <c r="F902" s="5"/>
      <c r="G902" s="6" t="s">
        <v>2094</v>
      </c>
      <c r="H902" s="5"/>
      <c r="I902" s="6" t="s">
        <v>2094</v>
      </c>
      <c r="J902" s="33" t="s">
        <v>1880</v>
      </c>
      <c r="K902" s="33" t="s">
        <v>1738</v>
      </c>
      <c r="L902" s="34">
        <v>50</v>
      </c>
      <c r="M902" s="34">
        <v>10</v>
      </c>
      <c r="N902" s="34">
        <v>11</v>
      </c>
      <c r="O902" s="34">
        <v>4</v>
      </c>
      <c r="P902" s="25">
        <f>+O902/L902*100</f>
        <v>8</v>
      </c>
      <c r="Q902" s="25">
        <f>-100+(O902/M902*100)</f>
        <v>-60</v>
      </c>
      <c r="R902" s="30" t="s">
        <v>52</v>
      </c>
    </row>
    <row r="903" spans="1:18" ht="57">
      <c r="A903" s="1"/>
      <c r="B903" s="1"/>
      <c r="C903" s="4" t="s">
        <v>2094</v>
      </c>
      <c r="D903" s="5"/>
      <c r="E903" s="5"/>
      <c r="F903" s="5"/>
      <c r="G903" s="6" t="s">
        <v>2094</v>
      </c>
      <c r="H903" s="5"/>
      <c r="I903" s="6" t="s">
        <v>2094</v>
      </c>
      <c r="J903" s="33" t="s">
        <v>1881</v>
      </c>
      <c r="K903" s="33" t="s">
        <v>1882</v>
      </c>
      <c r="L903" s="34">
        <v>1980</v>
      </c>
      <c r="M903" s="34">
        <v>390</v>
      </c>
      <c r="N903" s="34">
        <v>515</v>
      </c>
      <c r="O903" s="34">
        <v>53</v>
      </c>
      <c r="P903" s="25">
        <f>+O903/L903*100</f>
        <v>2.6767676767676765</v>
      </c>
      <c r="Q903" s="25">
        <f>-100+(O903/M903*100)</f>
        <v>-86.410256410256409</v>
      </c>
      <c r="R903" s="30" t="s">
        <v>53</v>
      </c>
    </row>
    <row r="904" spans="1:18" ht="28.5">
      <c r="A904" s="1"/>
      <c r="B904" s="1"/>
      <c r="C904" s="4" t="s">
        <v>2094</v>
      </c>
      <c r="D904" s="5"/>
      <c r="E904" s="5"/>
      <c r="F904" s="5"/>
      <c r="G904" s="6" t="s">
        <v>2094</v>
      </c>
      <c r="H904" s="5"/>
      <c r="I904" s="6" t="s">
        <v>2094</v>
      </c>
      <c r="J904" s="33" t="s">
        <v>1883</v>
      </c>
      <c r="K904" s="33" t="s">
        <v>1884</v>
      </c>
      <c r="L904" s="34">
        <v>1</v>
      </c>
      <c r="M904" s="34">
        <v>0</v>
      </c>
      <c r="N904" s="34">
        <v>0</v>
      </c>
      <c r="O904" s="34">
        <v>0</v>
      </c>
      <c r="P904" s="24" t="s">
        <v>2103</v>
      </c>
      <c r="Q904" s="25">
        <v>0</v>
      </c>
      <c r="R904" s="30" t="s">
        <v>2094</v>
      </c>
    </row>
    <row r="905" spans="1:18" ht="42.75">
      <c r="A905" s="1"/>
      <c r="B905" s="1"/>
      <c r="C905" s="4" t="s">
        <v>2094</v>
      </c>
      <c r="D905" s="5"/>
      <c r="E905" s="5"/>
      <c r="F905" s="5"/>
      <c r="G905" s="6" t="s">
        <v>2094</v>
      </c>
      <c r="H905" s="5"/>
      <c r="I905" s="6" t="s">
        <v>2094</v>
      </c>
      <c r="J905" s="33" t="s">
        <v>1885</v>
      </c>
      <c r="K905" s="33" t="s">
        <v>1738</v>
      </c>
      <c r="L905" s="34">
        <v>35</v>
      </c>
      <c r="M905" s="34">
        <v>5</v>
      </c>
      <c r="N905" s="34">
        <v>3</v>
      </c>
      <c r="O905" s="34">
        <v>11</v>
      </c>
      <c r="P905" s="25">
        <f>+O905/L905*100</f>
        <v>31.428571428571427</v>
      </c>
      <c r="Q905" s="25">
        <f>-100+(O905/M905*100)</f>
        <v>120.00000000000003</v>
      </c>
      <c r="R905" s="30" t="s">
        <v>54</v>
      </c>
    </row>
    <row r="906" spans="1:18" ht="42.75">
      <c r="A906" s="1"/>
      <c r="B906" s="1"/>
      <c r="C906" s="4" t="s">
        <v>2094</v>
      </c>
      <c r="D906" s="5"/>
      <c r="E906" s="5"/>
      <c r="F906" s="5"/>
      <c r="G906" s="6" t="s">
        <v>2094</v>
      </c>
      <c r="H906" s="5"/>
      <c r="I906" s="6" t="s">
        <v>2094</v>
      </c>
      <c r="J906" s="33" t="s">
        <v>1886</v>
      </c>
      <c r="K906" s="33" t="s">
        <v>1882</v>
      </c>
      <c r="L906" s="34">
        <v>410</v>
      </c>
      <c r="M906" s="34">
        <v>50</v>
      </c>
      <c r="N906" s="34">
        <v>904</v>
      </c>
      <c r="O906" s="34">
        <v>1452</v>
      </c>
      <c r="P906" s="25">
        <f>+O906/L906*100</f>
        <v>354.14634146341461</v>
      </c>
      <c r="Q906" s="25">
        <f>-100+(O906/M906*100)</f>
        <v>2804</v>
      </c>
      <c r="R906" s="30" t="s">
        <v>3283</v>
      </c>
    </row>
    <row r="907" spans="1:18" ht="28.5">
      <c r="A907" s="1"/>
      <c r="B907" s="1"/>
      <c r="C907" s="4" t="s">
        <v>2094</v>
      </c>
      <c r="D907" s="5"/>
      <c r="E907" s="5"/>
      <c r="F907" s="5"/>
      <c r="G907" s="6" t="s">
        <v>2094</v>
      </c>
      <c r="H907" s="5"/>
      <c r="I907" s="6" t="s">
        <v>2094</v>
      </c>
      <c r="J907" s="33" t="s">
        <v>1887</v>
      </c>
      <c r="K907" s="33" t="s">
        <v>1882</v>
      </c>
      <c r="L907" s="34">
        <v>155</v>
      </c>
      <c r="M907" s="34">
        <v>0</v>
      </c>
      <c r="N907" s="34">
        <v>0</v>
      </c>
      <c r="O907" s="34">
        <v>0</v>
      </c>
      <c r="P907" s="24" t="s">
        <v>2103</v>
      </c>
      <c r="Q907" s="25">
        <v>0</v>
      </c>
      <c r="R907" s="30" t="s">
        <v>2094</v>
      </c>
    </row>
    <row r="908" spans="1:18" ht="42.75">
      <c r="A908" s="1"/>
      <c r="B908" s="3" t="s">
        <v>1888</v>
      </c>
      <c r="C908" s="4" t="s">
        <v>1861</v>
      </c>
      <c r="D908" s="5">
        <v>58236646</v>
      </c>
      <c r="E908" s="5">
        <v>59462060</v>
      </c>
      <c r="F908" s="5">
        <v>1225414</v>
      </c>
      <c r="G908" s="7">
        <v>2.1</v>
      </c>
      <c r="H908" s="5">
        <v>469649650</v>
      </c>
      <c r="I908" s="7">
        <v>12.7</v>
      </c>
      <c r="J908" s="33" t="s">
        <v>2094</v>
      </c>
      <c r="K908" s="33" t="s">
        <v>2094</v>
      </c>
      <c r="L908" s="34"/>
      <c r="M908" s="34"/>
      <c r="N908" s="34"/>
      <c r="O908" s="34"/>
      <c r="P908" s="24" t="s">
        <v>2094</v>
      </c>
      <c r="Q908" s="24" t="s">
        <v>2094</v>
      </c>
      <c r="R908" s="30" t="s">
        <v>2094</v>
      </c>
    </row>
    <row r="909" spans="1:18" ht="42.75">
      <c r="A909" s="1"/>
      <c r="B909" s="3" t="s">
        <v>1889</v>
      </c>
      <c r="C909" s="4" t="s">
        <v>2094</v>
      </c>
      <c r="D909" s="5"/>
      <c r="E909" s="5"/>
      <c r="F909" s="5"/>
      <c r="G909" s="6" t="s">
        <v>2094</v>
      </c>
      <c r="H909" s="5"/>
      <c r="I909" s="6" t="s">
        <v>2094</v>
      </c>
      <c r="J909" s="33" t="s">
        <v>1890</v>
      </c>
      <c r="K909" s="33" t="s">
        <v>1891</v>
      </c>
      <c r="L909" s="34">
        <v>226</v>
      </c>
      <c r="M909" s="34">
        <v>21</v>
      </c>
      <c r="N909" s="34">
        <v>22</v>
      </c>
      <c r="O909" s="34">
        <v>34</v>
      </c>
      <c r="P909" s="25">
        <f>+O909/L909*100</f>
        <v>15.044247787610621</v>
      </c>
      <c r="Q909" s="25">
        <f>-100+(O909/M909*100)</f>
        <v>61.904761904761898</v>
      </c>
      <c r="R909" s="43" t="s">
        <v>2878</v>
      </c>
    </row>
    <row r="910" spans="1:18" ht="28.5">
      <c r="A910" s="1"/>
      <c r="B910" s="1"/>
      <c r="C910" s="4" t="s">
        <v>2094</v>
      </c>
      <c r="D910" s="5"/>
      <c r="E910" s="5"/>
      <c r="F910" s="5"/>
      <c r="G910" s="6" t="s">
        <v>2094</v>
      </c>
      <c r="H910" s="5"/>
      <c r="I910" s="6" t="s">
        <v>2094</v>
      </c>
      <c r="J910" s="33" t="s">
        <v>1892</v>
      </c>
      <c r="K910" s="33" t="s">
        <v>1891</v>
      </c>
      <c r="L910" s="34">
        <v>51</v>
      </c>
      <c r="M910" s="34">
        <v>12</v>
      </c>
      <c r="N910" s="34">
        <v>11</v>
      </c>
      <c r="O910" s="34">
        <v>17</v>
      </c>
      <c r="P910" s="25">
        <f>+O910/L910*100</f>
        <v>33.333333333333329</v>
      </c>
      <c r="Q910" s="25">
        <f>-100+(O910/M910*100)</f>
        <v>41.666666666666686</v>
      </c>
      <c r="R910" s="43" t="s">
        <v>2878</v>
      </c>
    </row>
    <row r="911" spans="1:18" ht="57">
      <c r="A911" s="1"/>
      <c r="B911" s="1"/>
      <c r="C911" s="4" t="s">
        <v>2094</v>
      </c>
      <c r="D911" s="5"/>
      <c r="E911" s="5"/>
      <c r="F911" s="5"/>
      <c r="G911" s="6" t="s">
        <v>2094</v>
      </c>
      <c r="H911" s="5"/>
      <c r="I911" s="6" t="s">
        <v>2094</v>
      </c>
      <c r="J911" s="33" t="s">
        <v>1893</v>
      </c>
      <c r="K911" s="33" t="s">
        <v>1891</v>
      </c>
      <c r="L911" s="34">
        <v>637</v>
      </c>
      <c r="M911" s="34">
        <v>131</v>
      </c>
      <c r="N911" s="34">
        <v>0</v>
      </c>
      <c r="O911" s="34">
        <v>129</v>
      </c>
      <c r="P911" s="25">
        <f>+O911/L911*100</f>
        <v>20.251177394034535</v>
      </c>
      <c r="Q911" s="25">
        <f>-100+(O911/M911*100)</f>
        <v>-1.5267175572519136</v>
      </c>
      <c r="R911" s="30" t="s">
        <v>3284</v>
      </c>
    </row>
    <row r="912" spans="1:18" ht="42.75">
      <c r="A912" s="1"/>
      <c r="B912" s="1"/>
      <c r="C912" s="4" t="s">
        <v>2094</v>
      </c>
      <c r="D912" s="5"/>
      <c r="E912" s="5"/>
      <c r="F912" s="5"/>
      <c r="G912" s="6" t="s">
        <v>2094</v>
      </c>
      <c r="H912" s="5"/>
      <c r="I912" s="6" t="s">
        <v>2094</v>
      </c>
      <c r="J912" s="33" t="s">
        <v>3011</v>
      </c>
      <c r="K912" s="33" t="s">
        <v>1891</v>
      </c>
      <c r="L912" s="34">
        <v>1</v>
      </c>
      <c r="M912" s="34">
        <v>1</v>
      </c>
      <c r="N912" s="34">
        <v>1</v>
      </c>
      <c r="O912" s="34">
        <v>1</v>
      </c>
      <c r="P912" s="25">
        <f>+O912/L912*100</f>
        <v>100</v>
      </c>
      <c r="Q912" s="25">
        <f>-100+(O912/M912*100)</f>
        <v>0</v>
      </c>
      <c r="R912" s="30" t="s">
        <v>2094</v>
      </c>
    </row>
    <row r="913" spans="1:18" ht="57">
      <c r="A913" s="1"/>
      <c r="B913" s="1"/>
      <c r="C913" s="4" t="s">
        <v>2094</v>
      </c>
      <c r="D913" s="5"/>
      <c r="E913" s="5"/>
      <c r="F913" s="5"/>
      <c r="G913" s="6" t="s">
        <v>2094</v>
      </c>
      <c r="H913" s="5"/>
      <c r="I913" s="6" t="s">
        <v>2094</v>
      </c>
      <c r="J913" s="33" t="s">
        <v>1894</v>
      </c>
      <c r="K913" s="33" t="s">
        <v>1870</v>
      </c>
      <c r="L913" s="34">
        <v>0</v>
      </c>
      <c r="M913" s="34">
        <v>0</v>
      </c>
      <c r="N913" s="34">
        <v>0</v>
      </c>
      <c r="O913" s="34">
        <v>0</v>
      </c>
      <c r="P913" s="21">
        <v>0</v>
      </c>
      <c r="Q913" s="21">
        <v>0</v>
      </c>
      <c r="R913" s="30" t="s">
        <v>2094</v>
      </c>
    </row>
    <row r="914" spans="1:18" ht="42.75">
      <c r="A914" s="1"/>
      <c r="B914" s="1"/>
      <c r="C914" s="4" t="s">
        <v>2094</v>
      </c>
      <c r="D914" s="5"/>
      <c r="E914" s="5"/>
      <c r="F914" s="5"/>
      <c r="G914" s="6" t="s">
        <v>2094</v>
      </c>
      <c r="H914" s="5"/>
      <c r="I914" s="6" t="s">
        <v>2094</v>
      </c>
      <c r="J914" s="33" t="s">
        <v>1895</v>
      </c>
      <c r="K914" s="33" t="s">
        <v>1867</v>
      </c>
      <c r="L914" s="34">
        <v>650</v>
      </c>
      <c r="M914" s="34">
        <v>96</v>
      </c>
      <c r="N914" s="34">
        <v>29</v>
      </c>
      <c r="O914" s="34">
        <v>127</v>
      </c>
      <c r="P914" s="25">
        <f>+O914/L914*100</f>
        <v>19.538461538461537</v>
      </c>
      <c r="Q914" s="25">
        <f>-100+(O914/M914*100)</f>
        <v>32.291666666666686</v>
      </c>
      <c r="R914" s="30" t="s">
        <v>2879</v>
      </c>
    </row>
    <row r="915" spans="1:18" ht="42.75">
      <c r="A915" s="1"/>
      <c r="B915" s="1"/>
      <c r="C915" s="4" t="s">
        <v>2094</v>
      </c>
      <c r="D915" s="5"/>
      <c r="E915" s="5"/>
      <c r="F915" s="5"/>
      <c r="G915" s="6" t="s">
        <v>2094</v>
      </c>
      <c r="H915" s="5"/>
      <c r="I915" s="6" t="s">
        <v>2094</v>
      </c>
      <c r="J915" s="33" t="s">
        <v>1895</v>
      </c>
      <c r="K915" s="33" t="s">
        <v>1896</v>
      </c>
      <c r="L915" s="34">
        <v>12</v>
      </c>
      <c r="M915" s="34">
        <v>3</v>
      </c>
      <c r="N915" s="34">
        <v>0</v>
      </c>
      <c r="O915" s="34">
        <v>3</v>
      </c>
      <c r="P915" s="25">
        <f>+O915/L915*100</f>
        <v>25</v>
      </c>
      <c r="Q915" s="25">
        <f>-100+(O915/M915*100)</f>
        <v>0</v>
      </c>
      <c r="R915" s="30" t="s">
        <v>2094</v>
      </c>
    </row>
    <row r="916" spans="1:18" ht="42.75">
      <c r="A916" s="1"/>
      <c r="B916" s="1"/>
      <c r="C916" s="4" t="s">
        <v>2094</v>
      </c>
      <c r="D916" s="5"/>
      <c r="E916" s="5"/>
      <c r="F916" s="5"/>
      <c r="G916" s="6" t="s">
        <v>2094</v>
      </c>
      <c r="H916" s="5"/>
      <c r="I916" s="6" t="s">
        <v>2094</v>
      </c>
      <c r="J916" s="33" t="s">
        <v>1897</v>
      </c>
      <c r="K916" s="33" t="s">
        <v>1898</v>
      </c>
      <c r="L916" s="34">
        <v>7</v>
      </c>
      <c r="M916" s="34">
        <v>0</v>
      </c>
      <c r="N916" s="34">
        <v>0</v>
      </c>
      <c r="O916" s="34">
        <v>0</v>
      </c>
      <c r="P916" s="24" t="s">
        <v>2103</v>
      </c>
      <c r="Q916" s="25">
        <v>0</v>
      </c>
      <c r="R916" s="30" t="s">
        <v>2094</v>
      </c>
    </row>
    <row r="917" spans="1:18" ht="30">
      <c r="A917" s="1"/>
      <c r="B917" s="12" t="s">
        <v>1899</v>
      </c>
      <c r="C917" s="4" t="s">
        <v>2094</v>
      </c>
      <c r="D917" s="5"/>
      <c r="E917" s="5"/>
      <c r="F917" s="5"/>
      <c r="G917" s="6" t="s">
        <v>2094</v>
      </c>
      <c r="H917" s="5"/>
      <c r="I917" s="6" t="s">
        <v>2094</v>
      </c>
      <c r="J917" s="33" t="s">
        <v>2094</v>
      </c>
      <c r="K917" s="33" t="s">
        <v>2094</v>
      </c>
      <c r="L917" s="34"/>
      <c r="M917" s="34"/>
      <c r="N917" s="34"/>
      <c r="O917" s="34"/>
      <c r="P917" s="24" t="s">
        <v>2094</v>
      </c>
      <c r="Q917" s="24" t="s">
        <v>2094</v>
      </c>
      <c r="R917" s="30" t="s">
        <v>2094</v>
      </c>
    </row>
    <row r="918" spans="1:18" ht="28.5">
      <c r="A918" s="1"/>
      <c r="B918" s="3" t="s">
        <v>1900</v>
      </c>
      <c r="C918" s="4" t="s">
        <v>2585</v>
      </c>
      <c r="D918" s="5">
        <v>69488283</v>
      </c>
      <c r="E918" s="5">
        <v>87574923</v>
      </c>
      <c r="F918" s="5">
        <v>18086640</v>
      </c>
      <c r="G918" s="7">
        <v>26</v>
      </c>
      <c r="H918" s="5">
        <v>442681744</v>
      </c>
      <c r="I918" s="7">
        <v>19.8</v>
      </c>
      <c r="J918" s="33" t="s">
        <v>2094</v>
      </c>
      <c r="K918" s="33" t="s">
        <v>2094</v>
      </c>
      <c r="L918" s="34"/>
      <c r="M918" s="34"/>
      <c r="N918" s="34"/>
      <c r="O918" s="34"/>
      <c r="P918" s="24" t="s">
        <v>2094</v>
      </c>
      <c r="Q918" s="24" t="s">
        <v>2094</v>
      </c>
      <c r="R918" s="30" t="s">
        <v>2094</v>
      </c>
    </row>
    <row r="919" spans="1:18" ht="42.75">
      <c r="A919" s="1"/>
      <c r="B919" s="3" t="s">
        <v>1901</v>
      </c>
      <c r="C919" s="4" t="s">
        <v>2094</v>
      </c>
      <c r="D919" s="5"/>
      <c r="E919" s="5"/>
      <c r="F919" s="5"/>
      <c r="G919" s="6" t="s">
        <v>2094</v>
      </c>
      <c r="H919" s="5"/>
      <c r="I919" s="6" t="s">
        <v>2094</v>
      </c>
      <c r="J919" s="33" t="s">
        <v>1902</v>
      </c>
      <c r="K919" s="33" t="s">
        <v>2140</v>
      </c>
      <c r="L919" s="34">
        <v>99</v>
      </c>
      <c r="M919" s="34">
        <v>99</v>
      </c>
      <c r="N919" s="34">
        <v>99</v>
      </c>
      <c r="O919" s="34">
        <v>86</v>
      </c>
      <c r="P919" s="24" t="s">
        <v>2130</v>
      </c>
      <c r="Q919" s="25">
        <f>-100+(O919/M919*100)</f>
        <v>-13.131313131313121</v>
      </c>
      <c r="R919" s="30" t="s">
        <v>3112</v>
      </c>
    </row>
    <row r="920" spans="1:18" ht="28.5">
      <c r="A920" s="1"/>
      <c r="B920" s="1"/>
      <c r="C920" s="4" t="s">
        <v>2094</v>
      </c>
      <c r="D920" s="5"/>
      <c r="E920" s="5"/>
      <c r="F920" s="5"/>
      <c r="G920" s="6" t="s">
        <v>2094</v>
      </c>
      <c r="H920" s="5"/>
      <c r="I920" s="6" t="s">
        <v>2094</v>
      </c>
      <c r="J920" s="33" t="s">
        <v>1903</v>
      </c>
      <c r="K920" s="33" t="s">
        <v>2112</v>
      </c>
      <c r="L920" s="34">
        <v>200</v>
      </c>
      <c r="M920" s="34">
        <v>45</v>
      </c>
      <c r="N920" s="34">
        <v>10</v>
      </c>
      <c r="O920" s="34">
        <v>43</v>
      </c>
      <c r="P920" s="25">
        <f>+O920/L920*100</f>
        <v>21.5</v>
      </c>
      <c r="Q920" s="25">
        <f>-100+(O920/M920*100)</f>
        <v>-4.4444444444444429</v>
      </c>
      <c r="R920" s="30" t="s">
        <v>2880</v>
      </c>
    </row>
    <row r="921" spans="1:18" ht="28.5">
      <c r="A921" s="1"/>
      <c r="B921" s="1"/>
      <c r="C921" s="4" t="s">
        <v>2094</v>
      </c>
      <c r="D921" s="5"/>
      <c r="E921" s="5"/>
      <c r="F921" s="5"/>
      <c r="G921" s="6" t="s">
        <v>2094</v>
      </c>
      <c r="H921" s="5"/>
      <c r="I921" s="6" t="s">
        <v>2094</v>
      </c>
      <c r="J921" s="33" t="s">
        <v>1904</v>
      </c>
      <c r="K921" s="33" t="s">
        <v>2112</v>
      </c>
      <c r="L921" s="34">
        <v>450</v>
      </c>
      <c r="M921" s="34">
        <v>80</v>
      </c>
      <c r="N921" s="34">
        <v>95</v>
      </c>
      <c r="O921" s="34">
        <v>105</v>
      </c>
      <c r="P921" s="25">
        <f>+O921/L921*100</f>
        <v>23.333333333333332</v>
      </c>
      <c r="Q921" s="25">
        <f>-100+(O921/M921*100)</f>
        <v>31.25</v>
      </c>
      <c r="R921" s="30" t="s">
        <v>55</v>
      </c>
    </row>
    <row r="922" spans="1:18" ht="42.75">
      <c r="A922" s="1"/>
      <c r="B922" s="3" t="s">
        <v>1905</v>
      </c>
      <c r="C922" s="4" t="s">
        <v>2585</v>
      </c>
      <c r="D922" s="5">
        <v>405047745</v>
      </c>
      <c r="E922" s="5">
        <v>537946812</v>
      </c>
      <c r="F922" s="5">
        <v>132899067</v>
      </c>
      <c r="G922" s="7">
        <v>32.799999999999997</v>
      </c>
      <c r="H922" s="5">
        <v>2268821718</v>
      </c>
      <c r="I922" s="7">
        <v>23.7</v>
      </c>
      <c r="J922" s="33" t="s">
        <v>2094</v>
      </c>
      <c r="K922" s="33" t="s">
        <v>2094</v>
      </c>
      <c r="L922" s="34"/>
      <c r="M922" s="34"/>
      <c r="N922" s="34"/>
      <c r="O922" s="34"/>
      <c r="P922" s="24" t="s">
        <v>2094</v>
      </c>
      <c r="Q922" s="24" t="s">
        <v>2094</v>
      </c>
      <c r="R922" s="30" t="s">
        <v>2094</v>
      </c>
    </row>
    <row r="923" spans="1:18" ht="42.75">
      <c r="A923" s="1"/>
      <c r="B923" s="3" t="s">
        <v>1906</v>
      </c>
      <c r="C923" s="4" t="s">
        <v>2094</v>
      </c>
      <c r="D923" s="5"/>
      <c r="E923" s="5"/>
      <c r="F923" s="5"/>
      <c r="G923" s="6" t="s">
        <v>2094</v>
      </c>
      <c r="H923" s="5"/>
      <c r="I923" s="6" t="s">
        <v>2094</v>
      </c>
      <c r="J923" s="33" t="s">
        <v>1907</v>
      </c>
      <c r="K923" s="33" t="s">
        <v>1867</v>
      </c>
      <c r="L923" s="34">
        <v>14875</v>
      </c>
      <c r="M923" s="34">
        <v>14600</v>
      </c>
      <c r="N923" s="34">
        <v>11599</v>
      </c>
      <c r="O923" s="34">
        <v>12950</v>
      </c>
      <c r="P923" s="24" t="s">
        <v>2130</v>
      </c>
      <c r="Q923" s="25">
        <f t="shared" ref="Q923:Q936" si="62">-100+(O923/M923*100)</f>
        <v>-11.301369863013704</v>
      </c>
      <c r="R923" s="30" t="s">
        <v>3285</v>
      </c>
    </row>
    <row r="924" spans="1:18" ht="28.5">
      <c r="A924" s="1"/>
      <c r="B924" s="1"/>
      <c r="C924" s="4" t="s">
        <v>2094</v>
      </c>
      <c r="D924" s="5"/>
      <c r="E924" s="5"/>
      <c r="F924" s="5"/>
      <c r="G924" s="6" t="s">
        <v>2094</v>
      </c>
      <c r="H924" s="5"/>
      <c r="I924" s="6" t="s">
        <v>2094</v>
      </c>
      <c r="J924" s="33" t="s">
        <v>1908</v>
      </c>
      <c r="K924" s="33" t="s">
        <v>1909</v>
      </c>
      <c r="L924" s="34">
        <v>7140</v>
      </c>
      <c r="M924" s="34">
        <v>7000</v>
      </c>
      <c r="N924" s="34">
        <v>6535</v>
      </c>
      <c r="O924" s="34">
        <v>8232</v>
      </c>
      <c r="P924" s="24" t="s">
        <v>2130</v>
      </c>
      <c r="Q924" s="25">
        <f t="shared" si="62"/>
        <v>17.599999999999994</v>
      </c>
      <c r="R924" s="30" t="s">
        <v>3113</v>
      </c>
    </row>
    <row r="925" spans="1:18" ht="28.5">
      <c r="A925" s="1"/>
      <c r="B925" s="1"/>
      <c r="C925" s="4" t="s">
        <v>2094</v>
      </c>
      <c r="D925" s="5"/>
      <c r="E925" s="5"/>
      <c r="F925" s="5"/>
      <c r="G925" s="6" t="s">
        <v>2094</v>
      </c>
      <c r="H925" s="5"/>
      <c r="I925" s="6" t="s">
        <v>2094</v>
      </c>
      <c r="J925" s="33" t="s">
        <v>1908</v>
      </c>
      <c r="K925" s="33" t="s">
        <v>1910</v>
      </c>
      <c r="L925" s="34">
        <v>3573</v>
      </c>
      <c r="M925" s="34">
        <v>3500</v>
      </c>
      <c r="N925" s="34">
        <v>3169</v>
      </c>
      <c r="O925" s="34">
        <v>3475</v>
      </c>
      <c r="P925" s="24" t="s">
        <v>2130</v>
      </c>
      <c r="Q925" s="25">
        <f t="shared" si="62"/>
        <v>-0.7142857142857082</v>
      </c>
      <c r="R925" s="30" t="s">
        <v>3286</v>
      </c>
    </row>
    <row r="926" spans="1:18" ht="28.5">
      <c r="A926" s="1"/>
      <c r="B926" s="1"/>
      <c r="C926" s="4" t="s">
        <v>2094</v>
      </c>
      <c r="D926" s="5"/>
      <c r="E926" s="5"/>
      <c r="F926" s="5"/>
      <c r="G926" s="6" t="s">
        <v>2094</v>
      </c>
      <c r="H926" s="5"/>
      <c r="I926" s="6" t="s">
        <v>2094</v>
      </c>
      <c r="J926" s="33" t="s">
        <v>1908</v>
      </c>
      <c r="K926" s="33" t="s">
        <v>1911</v>
      </c>
      <c r="L926" s="34">
        <v>1000000</v>
      </c>
      <c r="M926" s="34">
        <v>800000</v>
      </c>
      <c r="N926" s="34">
        <v>585911</v>
      </c>
      <c r="O926" s="34">
        <v>828439</v>
      </c>
      <c r="P926" s="24" t="s">
        <v>2130</v>
      </c>
      <c r="Q926" s="25">
        <f t="shared" si="62"/>
        <v>3.5548749999999956</v>
      </c>
      <c r="R926" s="30" t="s">
        <v>3287</v>
      </c>
    </row>
    <row r="927" spans="1:18" ht="28.5">
      <c r="A927" s="1"/>
      <c r="B927" s="1"/>
      <c r="C927" s="4" t="s">
        <v>2094</v>
      </c>
      <c r="D927" s="5"/>
      <c r="E927" s="5"/>
      <c r="F927" s="5"/>
      <c r="G927" s="6" t="s">
        <v>2094</v>
      </c>
      <c r="H927" s="5"/>
      <c r="I927" s="6" t="s">
        <v>2094</v>
      </c>
      <c r="J927" s="33" t="s">
        <v>1912</v>
      </c>
      <c r="K927" s="33" t="s">
        <v>1867</v>
      </c>
      <c r="L927" s="34">
        <v>11268</v>
      </c>
      <c r="M927" s="34">
        <v>11000</v>
      </c>
      <c r="N927" s="34">
        <v>10099</v>
      </c>
      <c r="O927" s="34">
        <v>10002</v>
      </c>
      <c r="P927" s="24" t="s">
        <v>2130</v>
      </c>
      <c r="Q927" s="25">
        <f t="shared" si="62"/>
        <v>-9.0727272727272776</v>
      </c>
      <c r="R927" s="30" t="s">
        <v>3285</v>
      </c>
    </row>
    <row r="928" spans="1:18" ht="42.75">
      <c r="A928" s="1"/>
      <c r="B928" s="1"/>
      <c r="C928" s="4" t="s">
        <v>2094</v>
      </c>
      <c r="D928" s="5"/>
      <c r="E928" s="5"/>
      <c r="F928" s="5"/>
      <c r="G928" s="6" t="s">
        <v>2094</v>
      </c>
      <c r="H928" s="5"/>
      <c r="I928" s="6" t="s">
        <v>2094</v>
      </c>
      <c r="J928" s="33" t="s">
        <v>2484</v>
      </c>
      <c r="K928" s="33" t="s">
        <v>2138</v>
      </c>
      <c r="L928" s="34">
        <v>100000</v>
      </c>
      <c r="M928" s="34">
        <v>20000</v>
      </c>
      <c r="N928" s="34">
        <v>11970</v>
      </c>
      <c r="O928" s="34">
        <v>27332</v>
      </c>
      <c r="P928" s="25">
        <f>+O928/L928*100</f>
        <v>27.332000000000001</v>
      </c>
      <c r="Q928" s="25">
        <f t="shared" si="62"/>
        <v>36.659999999999997</v>
      </c>
      <c r="R928" s="30" t="s">
        <v>3288</v>
      </c>
    </row>
    <row r="929" spans="1:18" ht="28.5">
      <c r="A929" s="1"/>
      <c r="B929" s="1"/>
      <c r="C929" s="4" t="s">
        <v>2094</v>
      </c>
      <c r="D929" s="5"/>
      <c r="E929" s="5"/>
      <c r="F929" s="5"/>
      <c r="G929" s="6" t="s">
        <v>2094</v>
      </c>
      <c r="H929" s="5"/>
      <c r="I929" s="6" t="s">
        <v>2094</v>
      </c>
      <c r="J929" s="33" t="s">
        <v>2235</v>
      </c>
      <c r="K929" s="33" t="s">
        <v>2112</v>
      </c>
      <c r="L929" s="34">
        <v>400</v>
      </c>
      <c r="M929" s="34">
        <v>80</v>
      </c>
      <c r="N929" s="34">
        <v>114</v>
      </c>
      <c r="O929" s="34">
        <v>121</v>
      </c>
      <c r="P929" s="25">
        <f>+O929/L929*100</f>
        <v>30.25</v>
      </c>
      <c r="Q929" s="25">
        <f t="shared" si="62"/>
        <v>51.25</v>
      </c>
      <c r="R929" s="30" t="s">
        <v>56</v>
      </c>
    </row>
    <row r="930" spans="1:18" ht="28.5">
      <c r="A930" s="1"/>
      <c r="B930" s="1"/>
      <c r="C930" s="4" t="s">
        <v>2094</v>
      </c>
      <c r="D930" s="5"/>
      <c r="E930" s="5"/>
      <c r="F930" s="5"/>
      <c r="G930" s="6" t="s">
        <v>2094</v>
      </c>
      <c r="H930" s="5"/>
      <c r="I930" s="6" t="s">
        <v>2094</v>
      </c>
      <c r="J930" s="33" t="s">
        <v>1902</v>
      </c>
      <c r="K930" s="33" t="s">
        <v>2140</v>
      </c>
      <c r="L930" s="34">
        <v>155</v>
      </c>
      <c r="M930" s="34">
        <v>145</v>
      </c>
      <c r="N930" s="34">
        <v>222</v>
      </c>
      <c r="O930" s="34">
        <v>202</v>
      </c>
      <c r="P930" s="24" t="s">
        <v>2130</v>
      </c>
      <c r="Q930" s="25">
        <f t="shared" si="62"/>
        <v>39.310344827586192</v>
      </c>
      <c r="R930" s="30" t="s">
        <v>3114</v>
      </c>
    </row>
    <row r="931" spans="1:18" ht="42.75">
      <c r="A931" s="1"/>
      <c r="B931" s="1"/>
      <c r="C931" s="4" t="s">
        <v>2094</v>
      </c>
      <c r="D931" s="5"/>
      <c r="E931" s="5"/>
      <c r="F931" s="5"/>
      <c r="G931" s="6" t="s">
        <v>2094</v>
      </c>
      <c r="H931" s="5"/>
      <c r="I931" s="6" t="s">
        <v>2094</v>
      </c>
      <c r="J931" s="33" t="s">
        <v>1903</v>
      </c>
      <c r="K931" s="33" t="s">
        <v>2112</v>
      </c>
      <c r="L931" s="34">
        <v>850</v>
      </c>
      <c r="M931" s="34">
        <v>180</v>
      </c>
      <c r="N931" s="34">
        <v>42</v>
      </c>
      <c r="O931" s="34">
        <v>30</v>
      </c>
      <c r="P931" s="25">
        <f>+O931/L931*100</f>
        <v>3.5294117647058822</v>
      </c>
      <c r="Q931" s="25">
        <f t="shared" si="62"/>
        <v>-83.333333333333343</v>
      </c>
      <c r="R931" s="30" t="s">
        <v>3289</v>
      </c>
    </row>
    <row r="932" spans="1:18" ht="42.75">
      <c r="A932" s="1"/>
      <c r="B932" s="1"/>
      <c r="C932" s="4" t="s">
        <v>2094</v>
      </c>
      <c r="D932" s="5"/>
      <c r="E932" s="5"/>
      <c r="F932" s="5"/>
      <c r="G932" s="6" t="s">
        <v>2094</v>
      </c>
      <c r="H932" s="5"/>
      <c r="I932" s="6" t="s">
        <v>2094</v>
      </c>
      <c r="J932" s="33" t="s">
        <v>1904</v>
      </c>
      <c r="K932" s="33" t="s">
        <v>2112</v>
      </c>
      <c r="L932" s="34">
        <v>1700</v>
      </c>
      <c r="M932" s="34">
        <v>400</v>
      </c>
      <c r="N932" s="34">
        <v>250</v>
      </c>
      <c r="O932" s="34">
        <v>276</v>
      </c>
      <c r="P932" s="25">
        <f>+O932/L932*100</f>
        <v>16.235294117647058</v>
      </c>
      <c r="Q932" s="25">
        <f t="shared" si="62"/>
        <v>-31</v>
      </c>
      <c r="R932" s="30" t="s">
        <v>3289</v>
      </c>
    </row>
    <row r="933" spans="1:18" ht="28.5">
      <c r="A933" s="1"/>
      <c r="B933" s="1"/>
      <c r="C933" s="4" t="s">
        <v>2094</v>
      </c>
      <c r="D933" s="5"/>
      <c r="E933" s="5"/>
      <c r="F933" s="5"/>
      <c r="G933" s="6" t="s">
        <v>2094</v>
      </c>
      <c r="H933" s="5"/>
      <c r="I933" s="6" t="s">
        <v>2094</v>
      </c>
      <c r="J933" s="33" t="s">
        <v>1913</v>
      </c>
      <c r="K933" s="33" t="s">
        <v>1914</v>
      </c>
      <c r="L933" s="34">
        <v>25</v>
      </c>
      <c r="M933" s="34">
        <v>5</v>
      </c>
      <c r="N933" s="34">
        <v>1</v>
      </c>
      <c r="O933" s="34">
        <v>4</v>
      </c>
      <c r="P933" s="25">
        <f>+O933/L933*100</f>
        <v>16</v>
      </c>
      <c r="Q933" s="25">
        <f t="shared" si="62"/>
        <v>-20</v>
      </c>
      <c r="R933" s="30" t="s">
        <v>3115</v>
      </c>
    </row>
    <row r="934" spans="1:18" ht="28.5">
      <c r="A934" s="1"/>
      <c r="B934" s="1"/>
      <c r="C934" s="4" t="s">
        <v>2094</v>
      </c>
      <c r="D934" s="5"/>
      <c r="E934" s="5"/>
      <c r="F934" s="5"/>
      <c r="G934" s="6" t="s">
        <v>2094</v>
      </c>
      <c r="H934" s="5"/>
      <c r="I934" s="6" t="s">
        <v>2094</v>
      </c>
      <c r="J934" s="33" t="s">
        <v>1915</v>
      </c>
      <c r="K934" s="33" t="s">
        <v>1867</v>
      </c>
      <c r="L934" s="34">
        <v>5030</v>
      </c>
      <c r="M934" s="34">
        <v>4900</v>
      </c>
      <c r="N934" s="34">
        <v>4557</v>
      </c>
      <c r="O934" s="34">
        <v>4720</v>
      </c>
      <c r="P934" s="24" t="s">
        <v>2130</v>
      </c>
      <c r="Q934" s="25">
        <f t="shared" si="62"/>
        <v>-3.6734693877551052</v>
      </c>
      <c r="R934" s="30" t="s">
        <v>3285</v>
      </c>
    </row>
    <row r="935" spans="1:18" ht="42.75">
      <c r="A935" s="1"/>
      <c r="B935" s="1"/>
      <c r="C935" s="4" t="s">
        <v>2094</v>
      </c>
      <c r="D935" s="5"/>
      <c r="E935" s="5"/>
      <c r="F935" s="5"/>
      <c r="G935" s="6" t="s">
        <v>2094</v>
      </c>
      <c r="H935" s="5"/>
      <c r="I935" s="6" t="s">
        <v>2094</v>
      </c>
      <c r="J935" s="33" t="s">
        <v>1916</v>
      </c>
      <c r="K935" s="33" t="s">
        <v>1867</v>
      </c>
      <c r="L935" s="34">
        <v>9090</v>
      </c>
      <c r="M935" s="34">
        <v>9050</v>
      </c>
      <c r="N935" s="34">
        <v>10304</v>
      </c>
      <c r="O935" s="34">
        <v>9159</v>
      </c>
      <c r="P935" s="24" t="s">
        <v>2130</v>
      </c>
      <c r="Q935" s="25">
        <f t="shared" si="62"/>
        <v>1.2044198895027733</v>
      </c>
      <c r="R935" s="30" t="s">
        <v>3287</v>
      </c>
    </row>
    <row r="936" spans="1:18" ht="42.75">
      <c r="A936" s="1"/>
      <c r="B936" s="1"/>
      <c r="C936" s="4" t="s">
        <v>2094</v>
      </c>
      <c r="D936" s="5"/>
      <c r="E936" s="5"/>
      <c r="F936" s="5"/>
      <c r="G936" s="6" t="s">
        <v>2094</v>
      </c>
      <c r="H936" s="5"/>
      <c r="I936" s="6" t="s">
        <v>2094</v>
      </c>
      <c r="J936" s="33" t="s">
        <v>1917</v>
      </c>
      <c r="K936" s="33" t="s">
        <v>1867</v>
      </c>
      <c r="L936" s="34">
        <v>5969</v>
      </c>
      <c r="M936" s="34">
        <v>5900</v>
      </c>
      <c r="N936" s="34">
        <v>7917</v>
      </c>
      <c r="O936" s="34">
        <v>6264</v>
      </c>
      <c r="P936" s="24" t="s">
        <v>2130</v>
      </c>
      <c r="Q936" s="25">
        <f t="shared" si="62"/>
        <v>6.169491525423723</v>
      </c>
      <c r="R936" s="30" t="s">
        <v>3287</v>
      </c>
    </row>
    <row r="937" spans="1:18" ht="30">
      <c r="A937" s="1"/>
      <c r="B937" s="12" t="s">
        <v>1918</v>
      </c>
      <c r="C937" s="4" t="s">
        <v>2094</v>
      </c>
      <c r="D937" s="5"/>
      <c r="E937" s="5"/>
      <c r="F937" s="5"/>
      <c r="G937" s="6" t="s">
        <v>2094</v>
      </c>
      <c r="H937" s="5"/>
      <c r="I937" s="6" t="s">
        <v>2094</v>
      </c>
      <c r="J937" s="33" t="s">
        <v>2094</v>
      </c>
      <c r="K937" s="33" t="s">
        <v>2094</v>
      </c>
      <c r="L937" s="34"/>
      <c r="M937" s="34"/>
      <c r="N937" s="34"/>
      <c r="O937" s="34"/>
      <c r="P937" s="24" t="s">
        <v>2094</v>
      </c>
      <c r="Q937" s="24" t="s">
        <v>2094</v>
      </c>
      <c r="R937" s="30" t="s">
        <v>2094</v>
      </c>
    </row>
    <row r="938" spans="1:18" ht="28.5">
      <c r="A938" s="1"/>
      <c r="B938" s="3" t="s">
        <v>1919</v>
      </c>
      <c r="C938" s="4" t="s">
        <v>1861</v>
      </c>
      <c r="D938" s="5">
        <v>20884117</v>
      </c>
      <c r="E938" s="5">
        <v>28365562</v>
      </c>
      <c r="F938" s="5">
        <v>7481445</v>
      </c>
      <c r="G938" s="7">
        <v>35.799999999999997</v>
      </c>
      <c r="H938" s="5">
        <v>175398000</v>
      </c>
      <c r="I938" s="7">
        <v>16.2</v>
      </c>
      <c r="J938" s="33" t="s">
        <v>2094</v>
      </c>
      <c r="K938" s="33" t="s">
        <v>2094</v>
      </c>
      <c r="L938" s="34"/>
      <c r="M938" s="34"/>
      <c r="N938" s="34"/>
      <c r="O938" s="34"/>
      <c r="P938" s="24" t="s">
        <v>2094</v>
      </c>
      <c r="Q938" s="24" t="s">
        <v>2094</v>
      </c>
      <c r="R938" s="30" t="s">
        <v>2094</v>
      </c>
    </row>
    <row r="939" spans="1:18" ht="85.5">
      <c r="A939" s="1"/>
      <c r="B939" s="3" t="s">
        <v>1920</v>
      </c>
      <c r="C939" s="4" t="s">
        <v>2094</v>
      </c>
      <c r="D939" s="5"/>
      <c r="E939" s="5"/>
      <c r="F939" s="5"/>
      <c r="G939" s="6" t="s">
        <v>2094</v>
      </c>
      <c r="H939" s="5"/>
      <c r="I939" s="6" t="s">
        <v>2094</v>
      </c>
      <c r="J939" s="33" t="s">
        <v>1921</v>
      </c>
      <c r="K939" s="33" t="s">
        <v>2174</v>
      </c>
      <c r="L939" s="34">
        <v>290</v>
      </c>
      <c r="M939" s="34">
        <v>70</v>
      </c>
      <c r="N939" s="34">
        <v>65</v>
      </c>
      <c r="O939" s="34">
        <v>67</v>
      </c>
      <c r="P939" s="25">
        <f>+O939/L939*100</f>
        <v>23.103448275862068</v>
      </c>
      <c r="Q939" s="25">
        <f>-100+(O939/M939*100)</f>
        <v>-4.2857142857142776</v>
      </c>
      <c r="R939" s="30" t="s">
        <v>3012</v>
      </c>
    </row>
    <row r="940" spans="1:18" ht="30">
      <c r="A940" s="1"/>
      <c r="B940" s="12" t="s">
        <v>1922</v>
      </c>
      <c r="C940" s="4" t="s">
        <v>2094</v>
      </c>
      <c r="D940" s="5"/>
      <c r="E940" s="5"/>
      <c r="F940" s="5"/>
      <c r="G940" s="6" t="s">
        <v>2094</v>
      </c>
      <c r="H940" s="5"/>
      <c r="I940" s="6" t="s">
        <v>2094</v>
      </c>
      <c r="J940" s="33" t="s">
        <v>2094</v>
      </c>
      <c r="K940" s="33" t="s">
        <v>2094</v>
      </c>
      <c r="L940" s="34"/>
      <c r="M940" s="34"/>
      <c r="N940" s="34"/>
      <c r="O940" s="34"/>
      <c r="P940" s="24" t="s">
        <v>2094</v>
      </c>
      <c r="Q940" s="24" t="s">
        <v>2094</v>
      </c>
      <c r="R940" s="30" t="s">
        <v>2094</v>
      </c>
    </row>
    <row r="941" spans="1:18" ht="28.5">
      <c r="A941" s="1"/>
      <c r="B941" s="3" t="s">
        <v>1923</v>
      </c>
      <c r="C941" s="4" t="s">
        <v>1841</v>
      </c>
      <c r="D941" s="5">
        <v>155673</v>
      </c>
      <c r="E941" s="5">
        <v>190000</v>
      </c>
      <c r="F941" s="5">
        <v>34327</v>
      </c>
      <c r="G941" s="7">
        <v>22.1</v>
      </c>
      <c r="H941" s="5">
        <v>770997</v>
      </c>
      <c r="I941" s="7">
        <v>24.6</v>
      </c>
      <c r="J941" s="33" t="s">
        <v>2094</v>
      </c>
      <c r="K941" s="33" t="s">
        <v>2094</v>
      </c>
      <c r="L941" s="34"/>
      <c r="M941" s="34"/>
      <c r="N941" s="34"/>
      <c r="O941" s="34"/>
      <c r="P941" s="24" t="s">
        <v>2094</v>
      </c>
      <c r="Q941" s="24" t="s">
        <v>2094</v>
      </c>
      <c r="R941" s="30" t="s">
        <v>2094</v>
      </c>
    </row>
    <row r="942" spans="1:18">
      <c r="A942" s="1"/>
      <c r="B942" s="1"/>
      <c r="C942" s="4" t="s">
        <v>1659</v>
      </c>
      <c r="D942" s="5">
        <v>38441840</v>
      </c>
      <c r="E942" s="5">
        <v>45430948</v>
      </c>
      <c r="F942" s="5">
        <v>6989108</v>
      </c>
      <c r="G942" s="7">
        <v>18.2</v>
      </c>
      <c r="H942" s="5">
        <v>246565003</v>
      </c>
      <c r="I942" s="7">
        <v>18.399999999999999</v>
      </c>
      <c r="J942" s="33" t="s">
        <v>2094</v>
      </c>
      <c r="K942" s="33" t="s">
        <v>2094</v>
      </c>
      <c r="L942" s="34"/>
      <c r="M942" s="34"/>
      <c r="N942" s="34"/>
      <c r="O942" s="34"/>
      <c r="P942" s="24" t="s">
        <v>2094</v>
      </c>
      <c r="Q942" s="24" t="s">
        <v>2094</v>
      </c>
      <c r="R942" s="30" t="s">
        <v>2094</v>
      </c>
    </row>
    <row r="943" spans="1:18" ht="42.75">
      <c r="A943" s="1"/>
      <c r="B943" s="3" t="s">
        <v>1924</v>
      </c>
      <c r="C943" s="4" t="s">
        <v>2094</v>
      </c>
      <c r="D943" s="5"/>
      <c r="E943" s="5"/>
      <c r="F943" s="5"/>
      <c r="G943" s="6" t="s">
        <v>2094</v>
      </c>
      <c r="H943" s="5"/>
      <c r="I943" s="6" t="s">
        <v>2094</v>
      </c>
      <c r="J943" s="33" t="s">
        <v>1925</v>
      </c>
      <c r="K943" s="33" t="s">
        <v>2147</v>
      </c>
      <c r="L943" s="34">
        <v>28695</v>
      </c>
      <c r="M943" s="34">
        <v>9431</v>
      </c>
      <c r="N943" s="34">
        <v>10039</v>
      </c>
      <c r="O943" s="34">
        <v>10039</v>
      </c>
      <c r="P943" s="25">
        <f>+O943/L943*100</f>
        <v>34.985189057327062</v>
      </c>
      <c r="Q943" s="25">
        <f>-100+(O943/M943*100)</f>
        <v>6.4468243028310752</v>
      </c>
      <c r="R943" s="30" t="s">
        <v>3290</v>
      </c>
    </row>
    <row r="944" spans="1:18" ht="42.75">
      <c r="A944" s="1"/>
      <c r="B944" s="1"/>
      <c r="C944" s="4" t="s">
        <v>2094</v>
      </c>
      <c r="D944" s="5"/>
      <c r="E944" s="5"/>
      <c r="F944" s="5"/>
      <c r="G944" s="6" t="s">
        <v>2094</v>
      </c>
      <c r="H944" s="5"/>
      <c r="I944" s="6" t="s">
        <v>2094</v>
      </c>
      <c r="J944" s="33" t="s">
        <v>1926</v>
      </c>
      <c r="K944" s="33" t="s">
        <v>2147</v>
      </c>
      <c r="L944" s="34">
        <v>3458</v>
      </c>
      <c r="M944" s="34">
        <v>798</v>
      </c>
      <c r="N944" s="34">
        <v>860</v>
      </c>
      <c r="O944" s="34">
        <v>900</v>
      </c>
      <c r="P944" s="25">
        <f>+O944/L944*100</f>
        <v>26.026604973973395</v>
      </c>
      <c r="Q944" s="25">
        <f>-100+(O944/M944*100)</f>
        <v>12.781954887218049</v>
      </c>
      <c r="R944" s="30" t="s">
        <v>3291</v>
      </c>
    </row>
    <row r="945" spans="1:18" ht="15">
      <c r="A945" s="1"/>
      <c r="B945" s="12" t="s">
        <v>1927</v>
      </c>
      <c r="C945" s="4" t="s">
        <v>2094</v>
      </c>
      <c r="D945" s="5"/>
      <c r="E945" s="5"/>
      <c r="F945" s="5"/>
      <c r="G945" s="6" t="s">
        <v>2094</v>
      </c>
      <c r="H945" s="5"/>
      <c r="I945" s="6" t="s">
        <v>2094</v>
      </c>
      <c r="J945" s="33" t="s">
        <v>2094</v>
      </c>
      <c r="K945" s="33" t="s">
        <v>2094</v>
      </c>
      <c r="L945" s="34"/>
      <c r="M945" s="34"/>
      <c r="N945" s="34"/>
      <c r="O945" s="34"/>
      <c r="P945" s="24" t="s">
        <v>2094</v>
      </c>
      <c r="Q945" s="24" t="s">
        <v>2094</v>
      </c>
      <c r="R945" s="30" t="s">
        <v>2094</v>
      </c>
    </row>
    <row r="946" spans="1:18" ht="28.5">
      <c r="A946" s="1"/>
      <c r="B946" s="3" t="s">
        <v>1928</v>
      </c>
      <c r="C946" s="4" t="s">
        <v>1861</v>
      </c>
      <c r="D946" s="5">
        <v>14065337</v>
      </c>
      <c r="E946" s="5">
        <v>16109238</v>
      </c>
      <c r="F946" s="5">
        <v>2043901</v>
      </c>
      <c r="G946" s="7">
        <v>14.5</v>
      </c>
      <c r="H946" s="5">
        <v>88936000</v>
      </c>
      <c r="I946" s="7">
        <v>18.100000000000001</v>
      </c>
      <c r="J946" s="33" t="s">
        <v>2094</v>
      </c>
      <c r="K946" s="33" t="s">
        <v>2094</v>
      </c>
      <c r="L946" s="34"/>
      <c r="M946" s="34"/>
      <c r="N946" s="34"/>
      <c r="O946" s="34"/>
      <c r="P946" s="24" t="s">
        <v>2094</v>
      </c>
      <c r="Q946" s="24" t="s">
        <v>2094</v>
      </c>
      <c r="R946" s="30" t="s">
        <v>2094</v>
      </c>
    </row>
    <row r="947" spans="1:18">
      <c r="A947" s="1"/>
      <c r="B947" s="3" t="s">
        <v>1929</v>
      </c>
      <c r="C947" s="4" t="s">
        <v>2094</v>
      </c>
      <c r="D947" s="5"/>
      <c r="E947" s="5"/>
      <c r="F947" s="5"/>
      <c r="G947" s="6" t="s">
        <v>2094</v>
      </c>
      <c r="H947" s="5"/>
      <c r="I947" s="6" t="s">
        <v>2094</v>
      </c>
      <c r="J947" s="33" t="s">
        <v>1930</v>
      </c>
      <c r="K947" s="33" t="s">
        <v>1931</v>
      </c>
      <c r="L947" s="34">
        <v>25000000</v>
      </c>
      <c r="M947" s="34">
        <v>3000000</v>
      </c>
      <c r="N947" s="34">
        <v>4220418</v>
      </c>
      <c r="O947" s="34">
        <v>3656873</v>
      </c>
      <c r="P947" s="25">
        <f t="shared" ref="P947:P952" si="63">+O947/L947*100</f>
        <v>14.627492</v>
      </c>
      <c r="Q947" s="25">
        <f t="shared" ref="Q947:Q952" si="64">-100+(O947/M947*100)</f>
        <v>21.89576666666666</v>
      </c>
      <c r="R947" s="30" t="s">
        <v>3013</v>
      </c>
    </row>
    <row r="948" spans="1:18" ht="28.5">
      <c r="A948" s="1"/>
      <c r="B948" s="1"/>
      <c r="C948" s="4" t="s">
        <v>2094</v>
      </c>
      <c r="D948" s="5"/>
      <c r="E948" s="5"/>
      <c r="F948" s="5"/>
      <c r="G948" s="6" t="s">
        <v>2094</v>
      </c>
      <c r="H948" s="5"/>
      <c r="I948" s="6" t="s">
        <v>2094</v>
      </c>
      <c r="J948" s="33" t="s">
        <v>1932</v>
      </c>
      <c r="K948" s="33" t="s">
        <v>2147</v>
      </c>
      <c r="L948" s="34">
        <v>1300</v>
      </c>
      <c r="M948" s="34">
        <v>100</v>
      </c>
      <c r="N948" s="34">
        <v>193</v>
      </c>
      <c r="O948" s="34">
        <v>229</v>
      </c>
      <c r="P948" s="25">
        <f t="shared" si="63"/>
        <v>17.615384615384617</v>
      </c>
      <c r="Q948" s="25">
        <f t="shared" si="64"/>
        <v>129</v>
      </c>
      <c r="R948" s="30" t="s">
        <v>3434</v>
      </c>
    </row>
    <row r="949" spans="1:18" ht="28.5">
      <c r="A949" s="1"/>
      <c r="B949" s="1"/>
      <c r="C949" s="4" t="s">
        <v>2094</v>
      </c>
      <c r="D949" s="5"/>
      <c r="E949" s="5"/>
      <c r="F949" s="5"/>
      <c r="G949" s="6" t="s">
        <v>2094</v>
      </c>
      <c r="H949" s="5"/>
      <c r="I949" s="6" t="s">
        <v>2094</v>
      </c>
      <c r="J949" s="33" t="s">
        <v>1933</v>
      </c>
      <c r="K949" s="33" t="s">
        <v>1934</v>
      </c>
      <c r="L949" s="34">
        <v>152</v>
      </c>
      <c r="M949" s="34">
        <v>35</v>
      </c>
      <c r="N949" s="34">
        <v>27</v>
      </c>
      <c r="O949" s="34">
        <v>20</v>
      </c>
      <c r="P949" s="25">
        <f t="shared" si="63"/>
        <v>13.157894736842104</v>
      </c>
      <c r="Q949" s="25">
        <f t="shared" si="64"/>
        <v>-42.857142857142861</v>
      </c>
      <c r="R949" s="30" t="s">
        <v>3292</v>
      </c>
    </row>
    <row r="950" spans="1:18">
      <c r="A950" s="1"/>
      <c r="B950" s="1"/>
      <c r="C950" s="4" t="s">
        <v>2094</v>
      </c>
      <c r="D950" s="5"/>
      <c r="E950" s="5"/>
      <c r="F950" s="5"/>
      <c r="G950" s="6" t="s">
        <v>2094</v>
      </c>
      <c r="H950" s="5"/>
      <c r="I950" s="6" t="s">
        <v>2094</v>
      </c>
      <c r="J950" s="33" t="s">
        <v>1935</v>
      </c>
      <c r="K950" s="33" t="s">
        <v>1936</v>
      </c>
      <c r="L950" s="34">
        <v>13500</v>
      </c>
      <c r="M950" s="34">
        <v>1755</v>
      </c>
      <c r="N950" s="34">
        <v>1727</v>
      </c>
      <c r="O950" s="34">
        <v>1937</v>
      </c>
      <c r="P950" s="25">
        <f t="shared" si="63"/>
        <v>14.348148148148148</v>
      </c>
      <c r="Q950" s="25">
        <f t="shared" si="64"/>
        <v>10.370370370370367</v>
      </c>
      <c r="R950" s="30" t="s">
        <v>3116</v>
      </c>
    </row>
    <row r="951" spans="1:18" ht="42.75">
      <c r="A951" s="1"/>
      <c r="B951" s="1"/>
      <c r="C951" s="4" t="s">
        <v>2094</v>
      </c>
      <c r="D951" s="5"/>
      <c r="E951" s="5"/>
      <c r="F951" s="5"/>
      <c r="G951" s="6" t="s">
        <v>2094</v>
      </c>
      <c r="H951" s="5"/>
      <c r="I951" s="6" t="s">
        <v>2094</v>
      </c>
      <c r="J951" s="33" t="s">
        <v>1937</v>
      </c>
      <c r="K951" s="33" t="s">
        <v>1938</v>
      </c>
      <c r="L951" s="34">
        <v>200</v>
      </c>
      <c r="M951" s="34">
        <v>10</v>
      </c>
      <c r="N951" s="34">
        <v>8</v>
      </c>
      <c r="O951" s="34">
        <v>7</v>
      </c>
      <c r="P951" s="25">
        <f t="shared" si="63"/>
        <v>3.5000000000000004</v>
      </c>
      <c r="Q951" s="25">
        <f t="shared" si="64"/>
        <v>-30</v>
      </c>
      <c r="R951" s="30" t="s">
        <v>3117</v>
      </c>
    </row>
    <row r="952" spans="1:18" ht="28.5">
      <c r="A952" s="1"/>
      <c r="B952" s="1"/>
      <c r="C952" s="4" t="s">
        <v>2094</v>
      </c>
      <c r="D952" s="5"/>
      <c r="E952" s="5"/>
      <c r="F952" s="5"/>
      <c r="G952" s="6" t="s">
        <v>2094</v>
      </c>
      <c r="H952" s="5"/>
      <c r="I952" s="6" t="s">
        <v>2094</v>
      </c>
      <c r="J952" s="33" t="s">
        <v>1939</v>
      </c>
      <c r="K952" s="33" t="s">
        <v>1940</v>
      </c>
      <c r="L952" s="34">
        <v>356</v>
      </c>
      <c r="M952" s="34">
        <v>82</v>
      </c>
      <c r="N952" s="34">
        <v>21</v>
      </c>
      <c r="O952" s="34">
        <v>40</v>
      </c>
      <c r="P952" s="25">
        <f t="shared" si="63"/>
        <v>11.235955056179774</v>
      </c>
      <c r="Q952" s="25">
        <f t="shared" si="64"/>
        <v>-51.219512195121951</v>
      </c>
      <c r="R952" s="30" t="s">
        <v>3292</v>
      </c>
    </row>
    <row r="953" spans="1:18" ht="30">
      <c r="A953" s="1"/>
      <c r="B953" s="12" t="s">
        <v>1941</v>
      </c>
      <c r="C953" s="4" t="s">
        <v>2094</v>
      </c>
      <c r="D953" s="5"/>
      <c r="E953" s="5"/>
      <c r="F953" s="5"/>
      <c r="G953" s="6" t="s">
        <v>2094</v>
      </c>
      <c r="H953" s="5"/>
      <c r="I953" s="6" t="s">
        <v>2094</v>
      </c>
      <c r="J953" s="33" t="s">
        <v>2094</v>
      </c>
      <c r="K953" s="33" t="s">
        <v>2094</v>
      </c>
      <c r="L953" s="34"/>
      <c r="M953" s="34"/>
      <c r="N953" s="34"/>
      <c r="O953" s="34"/>
      <c r="P953" s="24" t="s">
        <v>2094</v>
      </c>
      <c r="Q953" s="24" t="s">
        <v>2094</v>
      </c>
      <c r="R953" s="30" t="s">
        <v>2094</v>
      </c>
    </row>
    <row r="954" spans="1:18" ht="42.75">
      <c r="A954" s="1"/>
      <c r="B954" s="3" t="s">
        <v>1942</v>
      </c>
      <c r="C954" s="4" t="s">
        <v>1841</v>
      </c>
      <c r="D954" s="5">
        <v>1540300</v>
      </c>
      <c r="E954" s="5">
        <v>1469120</v>
      </c>
      <c r="F954" s="5">
        <v>-71180</v>
      </c>
      <c r="G954" s="7">
        <v>-4.5999999999999996</v>
      </c>
      <c r="H954" s="5">
        <v>4559973</v>
      </c>
      <c r="I954" s="7">
        <v>32.200000000000003</v>
      </c>
      <c r="J954" s="33" t="s">
        <v>2094</v>
      </c>
      <c r="K954" s="33" t="s">
        <v>2094</v>
      </c>
      <c r="L954" s="34"/>
      <c r="M954" s="34"/>
      <c r="N954" s="34"/>
      <c r="O954" s="34"/>
      <c r="P954" s="24" t="s">
        <v>2094</v>
      </c>
      <c r="Q954" s="24" t="s">
        <v>2094</v>
      </c>
      <c r="R954" s="30" t="s">
        <v>2094</v>
      </c>
    </row>
    <row r="955" spans="1:18">
      <c r="A955" s="1"/>
      <c r="B955" s="1"/>
      <c r="C955" s="4" t="s">
        <v>1861</v>
      </c>
      <c r="D955" s="5">
        <v>358081796</v>
      </c>
      <c r="E955" s="5">
        <v>569472871</v>
      </c>
      <c r="F955" s="5">
        <v>211391075</v>
      </c>
      <c r="G955" s="7">
        <v>59</v>
      </c>
      <c r="H955" s="5">
        <v>2622797986</v>
      </c>
      <c r="I955" s="7">
        <v>21.7</v>
      </c>
      <c r="J955" s="33" t="s">
        <v>2094</v>
      </c>
      <c r="K955" s="33" t="s">
        <v>2094</v>
      </c>
      <c r="L955" s="34"/>
      <c r="M955" s="34"/>
      <c r="N955" s="34"/>
      <c r="O955" s="34"/>
      <c r="P955" s="24" t="s">
        <v>2094</v>
      </c>
      <c r="Q955" s="24" t="s">
        <v>2094</v>
      </c>
      <c r="R955" s="30" t="s">
        <v>2094</v>
      </c>
    </row>
    <row r="956" spans="1:18" ht="28.5">
      <c r="A956" s="1"/>
      <c r="B956" s="3" t="s">
        <v>1943</v>
      </c>
      <c r="C956" s="4" t="s">
        <v>2094</v>
      </c>
      <c r="D956" s="5"/>
      <c r="E956" s="5"/>
      <c r="F956" s="5"/>
      <c r="G956" s="6" t="s">
        <v>2094</v>
      </c>
      <c r="H956" s="5"/>
      <c r="I956" s="6" t="s">
        <v>2094</v>
      </c>
      <c r="J956" s="33" t="s">
        <v>1944</v>
      </c>
      <c r="K956" s="33" t="s">
        <v>1945</v>
      </c>
      <c r="L956" s="34">
        <v>620</v>
      </c>
      <c r="M956" s="34">
        <v>155</v>
      </c>
      <c r="N956" s="34">
        <v>119</v>
      </c>
      <c r="O956" s="34">
        <v>105</v>
      </c>
      <c r="P956" s="25">
        <f t="shared" ref="P956:P962" si="65">+O956/L956*100</f>
        <v>16.93548387096774</v>
      </c>
      <c r="Q956" s="25">
        <f t="shared" ref="Q956:Q962" si="66">-100+(O956/M956*100)</f>
        <v>-32.258064516129039</v>
      </c>
      <c r="R956" s="30" t="s">
        <v>57</v>
      </c>
    </row>
    <row r="957" spans="1:18" ht="71.25">
      <c r="A957" s="1"/>
      <c r="B957" s="1"/>
      <c r="C957" s="4" t="s">
        <v>2094</v>
      </c>
      <c r="D957" s="5"/>
      <c r="E957" s="5"/>
      <c r="F957" s="5"/>
      <c r="G957" s="6" t="s">
        <v>2094</v>
      </c>
      <c r="H957" s="5"/>
      <c r="I957" s="6" t="s">
        <v>2094</v>
      </c>
      <c r="J957" s="33" t="s">
        <v>1946</v>
      </c>
      <c r="K957" s="33" t="s">
        <v>1947</v>
      </c>
      <c r="L957" s="34">
        <v>144950</v>
      </c>
      <c r="M957" s="34">
        <v>30990</v>
      </c>
      <c r="N957" s="34">
        <v>9615</v>
      </c>
      <c r="O957" s="34">
        <v>10177</v>
      </c>
      <c r="P957" s="25">
        <f t="shared" si="65"/>
        <v>7.0210417385305268</v>
      </c>
      <c r="Q957" s="25">
        <f t="shared" si="66"/>
        <v>-67.160374314294927</v>
      </c>
      <c r="R957" s="30" t="s">
        <v>3293</v>
      </c>
    </row>
    <row r="958" spans="1:18" ht="71.25">
      <c r="A958" s="1"/>
      <c r="B958" s="1"/>
      <c r="C958" s="4" t="s">
        <v>2094</v>
      </c>
      <c r="D958" s="5"/>
      <c r="E958" s="5"/>
      <c r="F958" s="5"/>
      <c r="G958" s="6" t="s">
        <v>2094</v>
      </c>
      <c r="H958" s="5"/>
      <c r="I958" s="6" t="s">
        <v>2094</v>
      </c>
      <c r="J958" s="33" t="s">
        <v>1948</v>
      </c>
      <c r="K958" s="33" t="s">
        <v>1936</v>
      </c>
      <c r="L958" s="34">
        <v>21</v>
      </c>
      <c r="M958" s="34">
        <v>5</v>
      </c>
      <c r="N958" s="34">
        <v>5</v>
      </c>
      <c r="O958" s="34">
        <v>2</v>
      </c>
      <c r="P958" s="25">
        <f t="shared" si="65"/>
        <v>9.5238095238095237</v>
      </c>
      <c r="Q958" s="25">
        <f t="shared" si="66"/>
        <v>-60</v>
      </c>
      <c r="R958" s="30" t="s">
        <v>3294</v>
      </c>
    </row>
    <row r="959" spans="1:18" ht="57">
      <c r="A959" s="1"/>
      <c r="B959" s="1"/>
      <c r="C959" s="4" t="s">
        <v>2094</v>
      </c>
      <c r="D959" s="5"/>
      <c r="E959" s="5"/>
      <c r="F959" s="5"/>
      <c r="G959" s="6" t="s">
        <v>2094</v>
      </c>
      <c r="H959" s="5"/>
      <c r="I959" s="6" t="s">
        <v>2094</v>
      </c>
      <c r="J959" s="33" t="s">
        <v>1949</v>
      </c>
      <c r="K959" s="33" t="s">
        <v>1950</v>
      </c>
      <c r="L959" s="34">
        <v>5069</v>
      </c>
      <c r="M959" s="34">
        <v>965</v>
      </c>
      <c r="N959" s="34">
        <v>720</v>
      </c>
      <c r="O959" s="34">
        <v>722</v>
      </c>
      <c r="P959" s="25">
        <f t="shared" si="65"/>
        <v>14.243440520812783</v>
      </c>
      <c r="Q959" s="25">
        <f t="shared" si="66"/>
        <v>-25.181347150259072</v>
      </c>
      <c r="R959" s="30" t="s">
        <v>3295</v>
      </c>
    </row>
    <row r="960" spans="1:18" ht="42.75">
      <c r="A960" s="1"/>
      <c r="B960" s="1"/>
      <c r="C960" s="4" t="s">
        <v>2094</v>
      </c>
      <c r="D960" s="5"/>
      <c r="E960" s="5"/>
      <c r="F960" s="5"/>
      <c r="G960" s="6" t="s">
        <v>2094</v>
      </c>
      <c r="H960" s="5"/>
      <c r="I960" s="6" t="s">
        <v>2094</v>
      </c>
      <c r="J960" s="33" t="s">
        <v>1951</v>
      </c>
      <c r="K960" s="33" t="s">
        <v>1952</v>
      </c>
      <c r="L960" s="34">
        <v>10</v>
      </c>
      <c r="M960" s="34">
        <v>2</v>
      </c>
      <c r="N960" s="34">
        <v>2</v>
      </c>
      <c r="O960" s="34">
        <v>7</v>
      </c>
      <c r="P960" s="25">
        <f t="shared" si="65"/>
        <v>70</v>
      </c>
      <c r="Q960" s="25">
        <f t="shared" si="66"/>
        <v>250</v>
      </c>
      <c r="R960" s="30" t="s">
        <v>3296</v>
      </c>
    </row>
    <row r="961" spans="1:18" ht="28.5">
      <c r="A961" s="1"/>
      <c r="B961" s="1"/>
      <c r="C961" s="4" t="s">
        <v>2094</v>
      </c>
      <c r="D961" s="5"/>
      <c r="E961" s="5"/>
      <c r="F961" s="5"/>
      <c r="G961" s="6" t="s">
        <v>2094</v>
      </c>
      <c r="H961" s="5"/>
      <c r="I961" s="6" t="s">
        <v>2094</v>
      </c>
      <c r="J961" s="33" t="s">
        <v>1953</v>
      </c>
      <c r="K961" s="33" t="s">
        <v>1954</v>
      </c>
      <c r="L961" s="34">
        <v>24</v>
      </c>
      <c r="M961" s="34">
        <v>4</v>
      </c>
      <c r="N961" s="34">
        <v>2</v>
      </c>
      <c r="O961" s="34">
        <v>4</v>
      </c>
      <c r="P961" s="25">
        <f t="shared" si="65"/>
        <v>16.666666666666664</v>
      </c>
      <c r="Q961" s="25">
        <f t="shared" si="66"/>
        <v>0</v>
      </c>
      <c r="R961" s="30" t="s">
        <v>2094</v>
      </c>
    </row>
    <row r="962" spans="1:18" ht="178.5" customHeight="1">
      <c r="A962" s="1"/>
      <c r="B962" s="1"/>
      <c r="C962" s="4" t="s">
        <v>2094</v>
      </c>
      <c r="D962" s="5"/>
      <c r="E962" s="5"/>
      <c r="F962" s="5"/>
      <c r="G962" s="6" t="s">
        <v>2094</v>
      </c>
      <c r="H962" s="5"/>
      <c r="I962" s="6" t="s">
        <v>2094</v>
      </c>
      <c r="J962" s="33" t="s">
        <v>1955</v>
      </c>
      <c r="K962" s="33" t="s">
        <v>1956</v>
      </c>
      <c r="L962" s="34">
        <v>4433</v>
      </c>
      <c r="M962" s="34">
        <v>1036</v>
      </c>
      <c r="N962" s="34">
        <v>463</v>
      </c>
      <c r="O962" s="34">
        <v>478</v>
      </c>
      <c r="P962" s="25">
        <f t="shared" si="65"/>
        <v>10.782765621475299</v>
      </c>
      <c r="Q962" s="25">
        <f t="shared" si="66"/>
        <v>-53.861003861003859</v>
      </c>
      <c r="R962" s="30" t="s">
        <v>3297</v>
      </c>
    </row>
    <row r="963" spans="1:18" ht="85.5">
      <c r="A963" s="1"/>
      <c r="B963" s="1"/>
      <c r="C963" s="4" t="s">
        <v>2094</v>
      </c>
      <c r="D963" s="5"/>
      <c r="E963" s="5"/>
      <c r="F963" s="5"/>
      <c r="G963" s="6" t="s">
        <v>2094</v>
      </c>
      <c r="H963" s="5"/>
      <c r="I963" s="6" t="s">
        <v>2094</v>
      </c>
      <c r="J963" s="33" t="s">
        <v>1957</v>
      </c>
      <c r="K963" s="33" t="s">
        <v>1936</v>
      </c>
      <c r="L963" s="34">
        <v>355890</v>
      </c>
      <c r="M963" s="34">
        <v>74478</v>
      </c>
      <c r="N963" s="34">
        <v>67981</v>
      </c>
      <c r="O963" s="34">
        <v>68001</v>
      </c>
      <c r="P963" s="25">
        <f>+O963/L963*100</f>
        <v>19.107308438000505</v>
      </c>
      <c r="Q963" s="25">
        <f>-100+(O963/M963*100)</f>
        <v>-8.6965278337227119</v>
      </c>
      <c r="R963" s="30" t="s">
        <v>3298</v>
      </c>
    </row>
    <row r="964" spans="1:18" ht="57">
      <c r="A964" s="1"/>
      <c r="B964" s="1"/>
      <c r="C964" s="4" t="s">
        <v>2094</v>
      </c>
      <c r="D964" s="5"/>
      <c r="E964" s="5"/>
      <c r="F964" s="5"/>
      <c r="G964" s="6" t="s">
        <v>2094</v>
      </c>
      <c r="H964" s="5"/>
      <c r="I964" s="6" t="s">
        <v>2094</v>
      </c>
      <c r="J964" s="33" t="s">
        <v>1958</v>
      </c>
      <c r="K964" s="33" t="s">
        <v>1959</v>
      </c>
      <c r="L964" s="34">
        <v>2600</v>
      </c>
      <c r="M964" s="34">
        <v>650</v>
      </c>
      <c r="N964" s="34">
        <v>487</v>
      </c>
      <c r="O964" s="34">
        <v>400</v>
      </c>
      <c r="P964" s="25">
        <f>+O964/L964*100</f>
        <v>15.384615384615385</v>
      </c>
      <c r="Q964" s="25">
        <f>-100+(O964/M964*100)</f>
        <v>-38.46153846153846</v>
      </c>
      <c r="R964" s="30" t="s">
        <v>58</v>
      </c>
    </row>
    <row r="965" spans="1:18" ht="71.25">
      <c r="A965" s="1"/>
      <c r="B965" s="1"/>
      <c r="C965" s="4" t="s">
        <v>2094</v>
      </c>
      <c r="D965" s="5"/>
      <c r="E965" s="5"/>
      <c r="F965" s="5"/>
      <c r="G965" s="6" t="s">
        <v>2094</v>
      </c>
      <c r="H965" s="5"/>
      <c r="I965" s="6" t="s">
        <v>2094</v>
      </c>
      <c r="J965" s="33" t="s">
        <v>1960</v>
      </c>
      <c r="K965" s="33" t="s">
        <v>1961</v>
      </c>
      <c r="L965" s="34">
        <v>127840</v>
      </c>
      <c r="M965" s="34">
        <v>8000</v>
      </c>
      <c r="N965" s="34">
        <v>5318</v>
      </c>
      <c r="O965" s="34">
        <v>1726</v>
      </c>
      <c r="P965" s="25">
        <f>+O965/L965*100</f>
        <v>1.350125156445557</v>
      </c>
      <c r="Q965" s="25">
        <f>-100+(O965/M965*100)</f>
        <v>-78.424999999999997</v>
      </c>
      <c r="R965" s="30" t="s">
        <v>3299</v>
      </c>
    </row>
    <row r="966" spans="1:18" ht="42.75">
      <c r="A966" s="1"/>
      <c r="B966" s="1"/>
      <c r="C966" s="4" t="s">
        <v>2094</v>
      </c>
      <c r="D966" s="5"/>
      <c r="E966" s="5"/>
      <c r="F966" s="5"/>
      <c r="G966" s="6" t="s">
        <v>2094</v>
      </c>
      <c r="H966" s="5"/>
      <c r="I966" s="6" t="s">
        <v>2094</v>
      </c>
      <c r="J966" s="33" t="s">
        <v>1962</v>
      </c>
      <c r="K966" s="33" t="s">
        <v>2148</v>
      </c>
      <c r="L966" s="34">
        <v>19220</v>
      </c>
      <c r="M966" s="34">
        <v>1200</v>
      </c>
      <c r="N966" s="34">
        <v>708</v>
      </c>
      <c r="O966" s="34">
        <v>1137</v>
      </c>
      <c r="P966" s="25">
        <f t="shared" ref="P966:P971" si="67">+O966/L966*100</f>
        <v>5.915712799167534</v>
      </c>
      <c r="Q966" s="25">
        <f t="shared" ref="Q966:Q971" si="68">-100+(O966/M966*100)</f>
        <v>-5.25</v>
      </c>
      <c r="R966" s="30" t="s">
        <v>59</v>
      </c>
    </row>
    <row r="967" spans="1:18" ht="28.5">
      <c r="A967" s="1"/>
      <c r="B967" s="1"/>
      <c r="C967" s="4" t="s">
        <v>2094</v>
      </c>
      <c r="D967" s="5"/>
      <c r="E967" s="5"/>
      <c r="F967" s="5"/>
      <c r="G967" s="6" t="s">
        <v>2094</v>
      </c>
      <c r="H967" s="5"/>
      <c r="I967" s="6" t="s">
        <v>2094</v>
      </c>
      <c r="J967" s="33" t="s">
        <v>1963</v>
      </c>
      <c r="K967" s="33" t="s">
        <v>2217</v>
      </c>
      <c r="L967" s="34">
        <v>2030000</v>
      </c>
      <c r="M967" s="34">
        <v>485000</v>
      </c>
      <c r="N967" s="34">
        <v>430306</v>
      </c>
      <c r="O967" s="34">
        <v>426575</v>
      </c>
      <c r="P967" s="25">
        <f t="shared" si="67"/>
        <v>21.013546798029555</v>
      </c>
      <c r="Q967" s="25">
        <f t="shared" si="68"/>
        <v>-12.046391752577321</v>
      </c>
      <c r="R967" s="30" t="s">
        <v>3300</v>
      </c>
    </row>
    <row r="968" spans="1:18" ht="42.75">
      <c r="A968" s="1"/>
      <c r="B968" s="1"/>
      <c r="C968" s="4" t="s">
        <v>2094</v>
      </c>
      <c r="D968" s="5"/>
      <c r="E968" s="5"/>
      <c r="F968" s="5"/>
      <c r="G968" s="6" t="s">
        <v>2094</v>
      </c>
      <c r="H968" s="5"/>
      <c r="I968" s="6" t="s">
        <v>2094</v>
      </c>
      <c r="J968" s="33" t="s">
        <v>1964</v>
      </c>
      <c r="K968" s="33" t="s">
        <v>1606</v>
      </c>
      <c r="L968" s="34">
        <v>920000</v>
      </c>
      <c r="M968" s="34">
        <v>225000</v>
      </c>
      <c r="N968" s="34">
        <v>221869</v>
      </c>
      <c r="O968" s="34">
        <v>131988</v>
      </c>
      <c r="P968" s="25">
        <f t="shared" si="67"/>
        <v>14.346521739130436</v>
      </c>
      <c r="Q968" s="25">
        <f t="shared" si="68"/>
        <v>-41.338666666666668</v>
      </c>
      <c r="R968" s="30" t="s">
        <v>60</v>
      </c>
    </row>
    <row r="969" spans="1:18" ht="28.5">
      <c r="A969" s="1"/>
      <c r="B969" s="1"/>
      <c r="C969" s="4" t="s">
        <v>2094</v>
      </c>
      <c r="D969" s="5"/>
      <c r="E969" s="5"/>
      <c r="F969" s="5"/>
      <c r="G969" s="6" t="s">
        <v>2094</v>
      </c>
      <c r="H969" s="5"/>
      <c r="I969" s="6" t="s">
        <v>2094</v>
      </c>
      <c r="J969" s="33" t="s">
        <v>1965</v>
      </c>
      <c r="K969" s="33" t="s">
        <v>1560</v>
      </c>
      <c r="L969" s="34">
        <v>13000000</v>
      </c>
      <c r="M969" s="34">
        <v>3300000</v>
      </c>
      <c r="N969" s="34">
        <v>3452168</v>
      </c>
      <c r="O969" s="34">
        <v>3529946</v>
      </c>
      <c r="P969" s="25">
        <f t="shared" si="67"/>
        <v>27.15343076923077</v>
      </c>
      <c r="Q969" s="25">
        <f t="shared" si="68"/>
        <v>6.9680606060606181</v>
      </c>
      <c r="R969" s="30" t="s">
        <v>61</v>
      </c>
    </row>
    <row r="970" spans="1:18" ht="28.5">
      <c r="A970" s="1"/>
      <c r="B970" s="1"/>
      <c r="C970" s="4" t="s">
        <v>2094</v>
      </c>
      <c r="D970" s="5"/>
      <c r="E970" s="5"/>
      <c r="F970" s="5"/>
      <c r="G970" s="6" t="s">
        <v>2094</v>
      </c>
      <c r="H970" s="5"/>
      <c r="I970" s="6" t="s">
        <v>2094</v>
      </c>
      <c r="J970" s="33" t="s">
        <v>1966</v>
      </c>
      <c r="K970" s="33" t="s">
        <v>1560</v>
      </c>
      <c r="L970" s="34">
        <v>750000000</v>
      </c>
      <c r="M970" s="34">
        <v>170000000</v>
      </c>
      <c r="N970" s="34">
        <v>166493747</v>
      </c>
      <c r="O970" s="34">
        <v>177077486</v>
      </c>
      <c r="P970" s="25">
        <f t="shared" si="67"/>
        <v>23.610331466666668</v>
      </c>
      <c r="Q970" s="25">
        <f t="shared" si="68"/>
        <v>4.163227058823523</v>
      </c>
      <c r="R970" s="30" t="s">
        <v>61</v>
      </c>
    </row>
    <row r="971" spans="1:18" ht="57">
      <c r="A971" s="1"/>
      <c r="B971" s="1"/>
      <c r="C971" s="4" t="s">
        <v>2094</v>
      </c>
      <c r="D971" s="5"/>
      <c r="E971" s="5"/>
      <c r="F971" s="5"/>
      <c r="G971" s="6" t="s">
        <v>2094</v>
      </c>
      <c r="H971" s="5"/>
      <c r="I971" s="6" t="s">
        <v>2094</v>
      </c>
      <c r="J971" s="33" t="s">
        <v>1967</v>
      </c>
      <c r="K971" s="33" t="s">
        <v>2217</v>
      </c>
      <c r="L971" s="34">
        <v>39000</v>
      </c>
      <c r="M971" s="34">
        <v>8500</v>
      </c>
      <c r="N971" s="34">
        <v>9364</v>
      </c>
      <c r="O971" s="34">
        <v>8630</v>
      </c>
      <c r="P971" s="25">
        <f t="shared" si="67"/>
        <v>22.128205128205128</v>
      </c>
      <c r="Q971" s="25">
        <f t="shared" si="68"/>
        <v>1.529411764705884</v>
      </c>
      <c r="R971" s="30" t="s">
        <v>3014</v>
      </c>
    </row>
    <row r="972" spans="1:18" s="16" customFormat="1" ht="45">
      <c r="A972" s="13"/>
      <c r="B972" s="12" t="s">
        <v>1968</v>
      </c>
      <c r="C972" s="9" t="s">
        <v>2094</v>
      </c>
      <c r="D972" s="14">
        <f>SUM(D888:D971)</f>
        <v>1146010884</v>
      </c>
      <c r="E972" s="14">
        <f>SUM(E888:E971)</f>
        <v>1749552923</v>
      </c>
      <c r="F972" s="14">
        <f>+E972-D972</f>
        <v>603542039</v>
      </c>
      <c r="G972" s="15" t="s">
        <v>2094</v>
      </c>
      <c r="H972" s="14">
        <f>SUM(H888:H971)</f>
        <v>8211106424</v>
      </c>
      <c r="I972" s="15" t="s">
        <v>2094</v>
      </c>
      <c r="J972" s="35" t="s">
        <v>2094</v>
      </c>
      <c r="K972" s="35" t="s">
        <v>2094</v>
      </c>
      <c r="L972" s="36"/>
      <c r="M972" s="36"/>
      <c r="N972" s="36"/>
      <c r="O972" s="36"/>
      <c r="P972" s="37" t="s">
        <v>2094</v>
      </c>
      <c r="Q972" s="37" t="s">
        <v>2094</v>
      </c>
      <c r="R972" s="38" t="s">
        <v>2094</v>
      </c>
    </row>
    <row r="973" spans="1:18">
      <c r="A973" s="1"/>
      <c r="B973" s="11" t="s">
        <v>1969</v>
      </c>
      <c r="C973" s="10" t="s">
        <v>2094</v>
      </c>
      <c r="D973" s="10"/>
      <c r="E973" s="10"/>
      <c r="F973" s="10"/>
      <c r="G973" s="10" t="s">
        <v>2094</v>
      </c>
      <c r="H973" s="10"/>
      <c r="I973" s="10" t="s">
        <v>2094</v>
      </c>
      <c r="J973" s="39" t="s">
        <v>2094</v>
      </c>
      <c r="K973" s="39" t="s">
        <v>2094</v>
      </c>
      <c r="L973" s="39"/>
      <c r="M973" s="39"/>
      <c r="N973" s="39"/>
      <c r="O973" s="39"/>
      <c r="P973" s="39" t="s">
        <v>2094</v>
      </c>
      <c r="Q973" s="39" t="s">
        <v>2094</v>
      </c>
      <c r="R973" s="39" t="s">
        <v>2094</v>
      </c>
    </row>
    <row r="974" spans="1:18" ht="30">
      <c r="A974" s="1"/>
      <c r="B974" s="12" t="s">
        <v>1970</v>
      </c>
      <c r="C974" s="4" t="s">
        <v>2094</v>
      </c>
      <c r="D974" s="5"/>
      <c r="E974" s="5"/>
      <c r="F974" s="5"/>
      <c r="G974" s="6" t="s">
        <v>2094</v>
      </c>
      <c r="H974" s="5"/>
      <c r="I974" s="6" t="s">
        <v>2094</v>
      </c>
      <c r="J974" s="33" t="s">
        <v>2094</v>
      </c>
      <c r="K974" s="33" t="s">
        <v>2094</v>
      </c>
      <c r="L974" s="34"/>
      <c r="M974" s="34"/>
      <c r="N974" s="34"/>
      <c r="O974" s="34"/>
      <c r="P974" s="24" t="s">
        <v>2094</v>
      </c>
      <c r="Q974" s="24" t="s">
        <v>2094</v>
      </c>
      <c r="R974" s="30" t="s">
        <v>2094</v>
      </c>
    </row>
    <row r="975" spans="1:18" ht="42.75">
      <c r="A975" s="1"/>
      <c r="B975" s="3" t="s">
        <v>1971</v>
      </c>
      <c r="C975" s="4" t="s">
        <v>2296</v>
      </c>
      <c r="D975" s="5">
        <v>64252596</v>
      </c>
      <c r="E975" s="5">
        <v>81011437</v>
      </c>
      <c r="F975" s="5">
        <v>16758841</v>
      </c>
      <c r="G975" s="7">
        <v>26.1</v>
      </c>
      <c r="H975" s="5">
        <v>394752297</v>
      </c>
      <c r="I975" s="7">
        <v>20.5</v>
      </c>
      <c r="J975" s="33" t="s">
        <v>2094</v>
      </c>
      <c r="K975" s="33" t="s">
        <v>2094</v>
      </c>
      <c r="L975" s="34"/>
      <c r="M975" s="34"/>
      <c r="N975" s="34"/>
      <c r="O975" s="34"/>
      <c r="P975" s="24" t="s">
        <v>2094</v>
      </c>
      <c r="Q975" s="24" t="s">
        <v>2094</v>
      </c>
      <c r="R975" s="30" t="s">
        <v>2094</v>
      </c>
    </row>
    <row r="976" spans="1:18" ht="42.75">
      <c r="A976" s="1"/>
      <c r="B976" s="1"/>
      <c r="C976" s="4" t="s">
        <v>2094</v>
      </c>
      <c r="D976" s="5"/>
      <c r="E976" s="5"/>
      <c r="F976" s="5"/>
      <c r="G976" s="6" t="s">
        <v>2094</v>
      </c>
      <c r="H976" s="5"/>
      <c r="I976" s="6" t="s">
        <v>2094</v>
      </c>
      <c r="J976" s="33" t="s">
        <v>1972</v>
      </c>
      <c r="K976" s="33" t="s">
        <v>2102</v>
      </c>
      <c r="L976" s="34">
        <v>142500</v>
      </c>
      <c r="M976" s="34">
        <v>34951</v>
      </c>
      <c r="N976" s="34">
        <v>20317</v>
      </c>
      <c r="O976" s="34">
        <v>35679</v>
      </c>
      <c r="P976" s="25">
        <f t="shared" ref="P976:P981" si="69">+O976/L976*100</f>
        <v>25.037894736842105</v>
      </c>
      <c r="Q976" s="25">
        <f t="shared" ref="Q976:Q981" si="70">-100+(O976/M976*100)</f>
        <v>2.0829160825155242</v>
      </c>
      <c r="R976" s="33" t="s">
        <v>2836</v>
      </c>
    </row>
    <row r="977" spans="1:18" ht="28.5">
      <c r="A977" s="1"/>
      <c r="B977" s="1"/>
      <c r="C977" s="4" t="s">
        <v>2094</v>
      </c>
      <c r="D977" s="5"/>
      <c r="E977" s="5"/>
      <c r="F977" s="5"/>
      <c r="G977" s="6" t="s">
        <v>2094</v>
      </c>
      <c r="H977" s="5"/>
      <c r="I977" s="6" t="s">
        <v>2094</v>
      </c>
      <c r="J977" s="33" t="s">
        <v>2135</v>
      </c>
      <c r="K977" s="33" t="s">
        <v>2349</v>
      </c>
      <c r="L977" s="34">
        <v>279</v>
      </c>
      <c r="M977" s="34">
        <v>65</v>
      </c>
      <c r="N977" s="34">
        <v>82</v>
      </c>
      <c r="O977" s="34">
        <v>78</v>
      </c>
      <c r="P977" s="25">
        <f t="shared" si="69"/>
        <v>27.956989247311824</v>
      </c>
      <c r="Q977" s="25">
        <f t="shared" si="70"/>
        <v>20</v>
      </c>
      <c r="R977" s="33" t="s">
        <v>2837</v>
      </c>
    </row>
    <row r="978" spans="1:18" ht="42.75">
      <c r="A978" s="1"/>
      <c r="B978" s="1"/>
      <c r="C978" s="4" t="s">
        <v>2094</v>
      </c>
      <c r="D978" s="5"/>
      <c r="E978" s="5"/>
      <c r="F978" s="5"/>
      <c r="G978" s="6" t="s">
        <v>2094</v>
      </c>
      <c r="H978" s="5"/>
      <c r="I978" s="6" t="s">
        <v>2094</v>
      </c>
      <c r="J978" s="33" t="s">
        <v>1973</v>
      </c>
      <c r="K978" s="33" t="s">
        <v>2106</v>
      </c>
      <c r="L978" s="34">
        <v>3732310</v>
      </c>
      <c r="M978" s="34">
        <v>1805036</v>
      </c>
      <c r="N978" s="34">
        <v>1548373</v>
      </c>
      <c r="O978" s="34">
        <v>1145549</v>
      </c>
      <c r="P978" s="25">
        <f t="shared" si="69"/>
        <v>30.69276131939737</v>
      </c>
      <c r="Q978" s="25">
        <f t="shared" si="70"/>
        <v>-36.535947205485101</v>
      </c>
      <c r="R978" s="30" t="s">
        <v>3301</v>
      </c>
    </row>
    <row r="979" spans="1:18" ht="28.5">
      <c r="A979" s="1"/>
      <c r="B979" s="1"/>
      <c r="C979" s="4" t="s">
        <v>2094</v>
      </c>
      <c r="D979" s="5"/>
      <c r="E979" s="5"/>
      <c r="F979" s="5"/>
      <c r="G979" s="6" t="s">
        <v>2094</v>
      </c>
      <c r="H979" s="5"/>
      <c r="I979" s="6" t="s">
        <v>2094</v>
      </c>
      <c r="J979" s="33" t="s">
        <v>1974</v>
      </c>
      <c r="K979" s="33" t="s">
        <v>1423</v>
      </c>
      <c r="L979" s="34">
        <v>25</v>
      </c>
      <c r="M979" s="34">
        <v>10</v>
      </c>
      <c r="N979" s="34">
        <v>6</v>
      </c>
      <c r="O979" s="34">
        <v>27</v>
      </c>
      <c r="P979" s="25">
        <f t="shared" si="69"/>
        <v>108</v>
      </c>
      <c r="Q979" s="25">
        <f t="shared" si="70"/>
        <v>170</v>
      </c>
      <c r="R979" s="30" t="s">
        <v>3302</v>
      </c>
    </row>
    <row r="980" spans="1:18">
      <c r="A980" s="1"/>
      <c r="B980" s="1"/>
      <c r="C980" s="4" t="s">
        <v>2094</v>
      </c>
      <c r="D980" s="5"/>
      <c r="E980" s="5"/>
      <c r="F980" s="5"/>
      <c r="G980" s="6" t="s">
        <v>2094</v>
      </c>
      <c r="H980" s="5"/>
      <c r="I980" s="6" t="s">
        <v>2094</v>
      </c>
      <c r="J980" s="33" t="s">
        <v>1975</v>
      </c>
      <c r="K980" s="33" t="s">
        <v>1976</v>
      </c>
      <c r="L980" s="34">
        <v>800000</v>
      </c>
      <c r="M980" s="34">
        <v>250000</v>
      </c>
      <c r="N980" s="34">
        <v>0</v>
      </c>
      <c r="O980" s="34">
        <v>150000</v>
      </c>
      <c r="P980" s="25">
        <f t="shared" si="69"/>
        <v>18.75</v>
      </c>
      <c r="Q980" s="25">
        <f t="shared" si="70"/>
        <v>-40</v>
      </c>
      <c r="R980" s="30" t="s">
        <v>3118</v>
      </c>
    </row>
    <row r="981" spans="1:18" ht="42.75">
      <c r="A981" s="1"/>
      <c r="B981" s="1"/>
      <c r="C981" s="4" t="s">
        <v>2094</v>
      </c>
      <c r="D981" s="5"/>
      <c r="E981" s="5"/>
      <c r="F981" s="5"/>
      <c r="G981" s="6" t="s">
        <v>2094</v>
      </c>
      <c r="H981" s="5"/>
      <c r="I981" s="6" t="s">
        <v>2094</v>
      </c>
      <c r="J981" s="33" t="s">
        <v>1977</v>
      </c>
      <c r="K981" s="33" t="s">
        <v>2182</v>
      </c>
      <c r="L981" s="34">
        <v>10000</v>
      </c>
      <c r="M981" s="34">
        <v>4332</v>
      </c>
      <c r="N981" s="34">
        <v>4067</v>
      </c>
      <c r="O981" s="34">
        <v>3205</v>
      </c>
      <c r="P981" s="25">
        <f t="shared" si="69"/>
        <v>32.049999999999997</v>
      </c>
      <c r="Q981" s="25">
        <f t="shared" si="70"/>
        <v>-26.015697137580801</v>
      </c>
      <c r="R981" s="30" t="s">
        <v>3303</v>
      </c>
    </row>
    <row r="982" spans="1:18" ht="57">
      <c r="A982" s="1"/>
      <c r="B982" s="1"/>
      <c r="C982" s="4" t="s">
        <v>2094</v>
      </c>
      <c r="D982" s="5"/>
      <c r="E982" s="5"/>
      <c r="F982" s="5"/>
      <c r="G982" s="6" t="s">
        <v>2094</v>
      </c>
      <c r="H982" s="5"/>
      <c r="I982" s="6" t="s">
        <v>2094</v>
      </c>
      <c r="J982" s="33" t="s">
        <v>1978</v>
      </c>
      <c r="K982" s="33" t="s">
        <v>1979</v>
      </c>
      <c r="L982" s="34">
        <v>652</v>
      </c>
      <c r="M982" s="34">
        <v>652</v>
      </c>
      <c r="N982" s="34">
        <v>538</v>
      </c>
      <c r="O982" s="34">
        <v>563</v>
      </c>
      <c r="P982" s="24" t="s">
        <v>2130</v>
      </c>
      <c r="Q982" s="25">
        <f>-100+(O982/M982*100)</f>
        <v>-13.650306748466249</v>
      </c>
      <c r="R982" s="30" t="s">
        <v>3254</v>
      </c>
    </row>
    <row r="983" spans="1:18" ht="28.5">
      <c r="A983" s="1"/>
      <c r="B983" s="3" t="s">
        <v>1980</v>
      </c>
      <c r="C983" s="4" t="s">
        <v>2163</v>
      </c>
      <c r="D983" s="5">
        <v>4686518</v>
      </c>
      <c r="E983" s="5">
        <v>5200000</v>
      </c>
      <c r="F983" s="5">
        <v>513482</v>
      </c>
      <c r="G983" s="7">
        <v>11</v>
      </c>
      <c r="H983" s="5">
        <v>34308000</v>
      </c>
      <c r="I983" s="7">
        <v>15.2</v>
      </c>
      <c r="J983" s="33" t="s">
        <v>2094</v>
      </c>
      <c r="K983" s="33" t="s">
        <v>2094</v>
      </c>
      <c r="L983" s="34"/>
      <c r="M983" s="34"/>
      <c r="N983" s="34"/>
      <c r="O983" s="34"/>
      <c r="P983" s="24" t="s">
        <v>2094</v>
      </c>
      <c r="Q983" s="24" t="s">
        <v>2094</v>
      </c>
      <c r="R983" s="30" t="s">
        <v>2094</v>
      </c>
    </row>
    <row r="984" spans="1:18" ht="28.5">
      <c r="A984" s="1"/>
      <c r="B984" s="3" t="s">
        <v>1981</v>
      </c>
      <c r="C984" s="4" t="s">
        <v>2094</v>
      </c>
      <c r="D984" s="5"/>
      <c r="E984" s="5"/>
      <c r="F984" s="5"/>
      <c r="G984" s="6" t="s">
        <v>2094</v>
      </c>
      <c r="H984" s="5"/>
      <c r="I984" s="6" t="s">
        <v>2094</v>
      </c>
      <c r="J984" s="33" t="s">
        <v>2166</v>
      </c>
      <c r="K984" s="33" t="s">
        <v>2167</v>
      </c>
      <c r="L984" s="34">
        <v>34</v>
      </c>
      <c r="M984" s="34">
        <v>31</v>
      </c>
      <c r="N984" s="34">
        <v>27</v>
      </c>
      <c r="O984" s="34">
        <v>29</v>
      </c>
      <c r="P984" s="24" t="s">
        <v>2130</v>
      </c>
      <c r="Q984" s="25">
        <f>-100+(O984/M984*100)</f>
        <v>-6.4516129032258078</v>
      </c>
      <c r="R984" s="33" t="s">
        <v>2838</v>
      </c>
    </row>
    <row r="985" spans="1:18">
      <c r="A985" s="1"/>
      <c r="B985" s="1"/>
      <c r="C985" s="4" t="s">
        <v>2094</v>
      </c>
      <c r="D985" s="5"/>
      <c r="E985" s="5"/>
      <c r="F985" s="5"/>
      <c r="G985" s="6" t="s">
        <v>2094</v>
      </c>
      <c r="H985" s="5"/>
      <c r="I985" s="6" t="s">
        <v>2094</v>
      </c>
      <c r="J985" s="33" t="s">
        <v>2627</v>
      </c>
      <c r="K985" s="33" t="s">
        <v>2628</v>
      </c>
      <c r="L985" s="34">
        <v>100</v>
      </c>
      <c r="M985" s="34">
        <v>100</v>
      </c>
      <c r="N985" s="34">
        <v>90</v>
      </c>
      <c r="O985" s="34">
        <v>101</v>
      </c>
      <c r="P985" s="24" t="s">
        <v>2130</v>
      </c>
      <c r="Q985" s="25">
        <f>-100+(O985/M985*100)</f>
        <v>1</v>
      </c>
      <c r="R985" s="33" t="s">
        <v>2838</v>
      </c>
    </row>
    <row r="986" spans="1:18">
      <c r="A986" s="1"/>
      <c r="B986" s="3" t="s">
        <v>1982</v>
      </c>
      <c r="C986" s="4" t="s">
        <v>2099</v>
      </c>
      <c r="D986" s="5">
        <v>445452</v>
      </c>
      <c r="E986" s="5">
        <v>593010</v>
      </c>
      <c r="F986" s="5">
        <v>147558</v>
      </c>
      <c r="G986" s="7">
        <v>33.1</v>
      </c>
      <c r="H986" s="5">
        <v>8113819</v>
      </c>
      <c r="I986" s="7">
        <v>7.3</v>
      </c>
      <c r="J986" s="33" t="s">
        <v>2094</v>
      </c>
      <c r="K986" s="33" t="s">
        <v>2094</v>
      </c>
      <c r="L986" s="34"/>
      <c r="M986" s="34"/>
      <c r="N986" s="34"/>
      <c r="O986" s="34"/>
      <c r="P986" s="24" t="s">
        <v>2094</v>
      </c>
      <c r="Q986" s="24" t="s">
        <v>2094</v>
      </c>
      <c r="R986" s="30" t="s">
        <v>2094</v>
      </c>
    </row>
    <row r="987" spans="1:18" ht="28.5">
      <c r="A987" s="1"/>
      <c r="B987" s="1"/>
      <c r="C987" s="4" t="s">
        <v>2094</v>
      </c>
      <c r="D987" s="5"/>
      <c r="E987" s="5"/>
      <c r="F987" s="5"/>
      <c r="G987" s="6" t="s">
        <v>2094</v>
      </c>
      <c r="H987" s="5"/>
      <c r="I987" s="6" t="s">
        <v>2094</v>
      </c>
      <c r="J987" s="33" t="s">
        <v>3015</v>
      </c>
      <c r="K987" s="33" t="s">
        <v>2531</v>
      </c>
      <c r="L987" s="34">
        <v>35</v>
      </c>
      <c r="M987" s="34">
        <v>0</v>
      </c>
      <c r="N987" s="34">
        <v>0</v>
      </c>
      <c r="O987" s="34">
        <v>0</v>
      </c>
      <c r="P987" s="24" t="s">
        <v>2103</v>
      </c>
      <c r="Q987" s="25">
        <v>0</v>
      </c>
      <c r="R987" s="30" t="s">
        <v>2094</v>
      </c>
    </row>
    <row r="988" spans="1:18" ht="28.5">
      <c r="A988" s="1"/>
      <c r="B988" s="1"/>
      <c r="C988" s="4" t="s">
        <v>2094</v>
      </c>
      <c r="D988" s="5"/>
      <c r="E988" s="5"/>
      <c r="F988" s="5"/>
      <c r="G988" s="6" t="s">
        <v>2094</v>
      </c>
      <c r="H988" s="5"/>
      <c r="I988" s="6" t="s">
        <v>2094</v>
      </c>
      <c r="J988" s="33" t="s">
        <v>1983</v>
      </c>
      <c r="K988" s="33" t="s">
        <v>2157</v>
      </c>
      <c r="L988" s="34">
        <v>720</v>
      </c>
      <c r="M988" s="34">
        <v>120</v>
      </c>
      <c r="N988" s="34">
        <v>100</v>
      </c>
      <c r="O988" s="34">
        <v>120</v>
      </c>
      <c r="P988" s="25">
        <f>+O988/L988*100</f>
        <v>16.666666666666664</v>
      </c>
      <c r="Q988" s="25">
        <f>-100+(O988/M988*100)</f>
        <v>0</v>
      </c>
      <c r="R988" s="30" t="s">
        <v>2094</v>
      </c>
    </row>
    <row r="989" spans="1:18" ht="30">
      <c r="A989" s="1"/>
      <c r="B989" s="12" t="s">
        <v>1984</v>
      </c>
      <c r="C989" s="4" t="s">
        <v>2094</v>
      </c>
      <c r="D989" s="5"/>
      <c r="E989" s="5"/>
      <c r="F989" s="5"/>
      <c r="G989" s="6" t="s">
        <v>2094</v>
      </c>
      <c r="H989" s="5"/>
      <c r="I989" s="6" t="s">
        <v>2094</v>
      </c>
      <c r="J989" s="33" t="s">
        <v>2094</v>
      </c>
      <c r="K989" s="33" t="s">
        <v>2094</v>
      </c>
      <c r="L989" s="34"/>
      <c r="M989" s="34"/>
      <c r="N989" s="34"/>
      <c r="O989" s="34"/>
      <c r="P989" s="24" t="s">
        <v>2094</v>
      </c>
      <c r="Q989" s="24" t="s">
        <v>2094</v>
      </c>
      <c r="R989" s="30" t="s">
        <v>2094</v>
      </c>
    </row>
    <row r="990" spans="1:18" ht="28.5">
      <c r="A990" s="1"/>
      <c r="B990" s="3" t="s">
        <v>1985</v>
      </c>
      <c r="C990" s="4" t="s">
        <v>1695</v>
      </c>
      <c r="D990" s="5">
        <v>70432487</v>
      </c>
      <c r="E990" s="5">
        <v>73048221</v>
      </c>
      <c r="F990" s="5">
        <v>2615734</v>
      </c>
      <c r="G990" s="7">
        <v>3.7</v>
      </c>
      <c r="H990" s="5">
        <v>501793000</v>
      </c>
      <c r="I990" s="7">
        <v>14.6</v>
      </c>
      <c r="J990" s="33" t="s">
        <v>2094</v>
      </c>
      <c r="K990" s="33" t="s">
        <v>2094</v>
      </c>
      <c r="L990" s="34"/>
      <c r="M990" s="34"/>
      <c r="N990" s="34"/>
      <c r="O990" s="34"/>
      <c r="P990" s="24" t="s">
        <v>2094</v>
      </c>
      <c r="Q990" s="24" t="s">
        <v>2094</v>
      </c>
      <c r="R990" s="30" t="s">
        <v>2094</v>
      </c>
    </row>
    <row r="991" spans="1:18" ht="28.5">
      <c r="A991" s="1"/>
      <c r="B991" s="1"/>
      <c r="C991" s="4" t="s">
        <v>2094</v>
      </c>
      <c r="D991" s="5"/>
      <c r="E991" s="5"/>
      <c r="F991" s="5"/>
      <c r="G991" s="6" t="s">
        <v>2094</v>
      </c>
      <c r="H991" s="5"/>
      <c r="I991" s="6" t="s">
        <v>2094</v>
      </c>
      <c r="J991" s="33" t="s">
        <v>1986</v>
      </c>
      <c r="K991" s="33" t="s">
        <v>2582</v>
      </c>
      <c r="L991" s="34">
        <v>97</v>
      </c>
      <c r="M991" s="34">
        <v>31</v>
      </c>
      <c r="N991" s="34">
        <v>32</v>
      </c>
      <c r="O991" s="34">
        <v>27</v>
      </c>
      <c r="P991" s="25">
        <f>+O991/L991*100</f>
        <v>27.835051546391753</v>
      </c>
      <c r="Q991" s="25">
        <f>-100+(O991/M991*100)</f>
        <v>-12.903225806451616</v>
      </c>
      <c r="R991" s="30" t="s">
        <v>3119</v>
      </c>
    </row>
    <row r="992" spans="1:18" ht="28.5">
      <c r="A992" s="1"/>
      <c r="B992" s="1"/>
      <c r="C992" s="4" t="s">
        <v>2094</v>
      </c>
      <c r="D992" s="5"/>
      <c r="E992" s="5"/>
      <c r="F992" s="5"/>
      <c r="G992" s="6" t="s">
        <v>2094</v>
      </c>
      <c r="H992" s="5"/>
      <c r="I992" s="6" t="s">
        <v>2094</v>
      </c>
      <c r="J992" s="33" t="s">
        <v>1987</v>
      </c>
      <c r="K992" s="33" t="s">
        <v>2204</v>
      </c>
      <c r="L992" s="34">
        <v>172</v>
      </c>
      <c r="M992" s="34">
        <v>42</v>
      </c>
      <c r="N992" s="34">
        <v>29</v>
      </c>
      <c r="O992" s="34">
        <v>37</v>
      </c>
      <c r="P992" s="25">
        <f>+O992/L992*100</f>
        <v>21.511627906976745</v>
      </c>
      <c r="Q992" s="25">
        <f>-100+(O992/M992*100)</f>
        <v>-11.904761904761912</v>
      </c>
      <c r="R992" s="30" t="s">
        <v>3304</v>
      </c>
    </row>
    <row r="993" spans="1:18" ht="28.5">
      <c r="A993" s="1"/>
      <c r="B993" s="1"/>
      <c r="C993" s="4" t="s">
        <v>2094</v>
      </c>
      <c r="D993" s="5"/>
      <c r="E993" s="5"/>
      <c r="F993" s="5"/>
      <c r="G993" s="6" t="s">
        <v>2094</v>
      </c>
      <c r="H993" s="5"/>
      <c r="I993" s="6" t="s">
        <v>2094</v>
      </c>
      <c r="J993" s="33" t="s">
        <v>1988</v>
      </c>
      <c r="K993" s="33" t="s">
        <v>1989</v>
      </c>
      <c r="L993" s="34">
        <v>284</v>
      </c>
      <c r="M993" s="34">
        <v>132</v>
      </c>
      <c r="N993" s="34">
        <v>85</v>
      </c>
      <c r="O993" s="34">
        <v>89</v>
      </c>
      <c r="P993" s="25">
        <f>+O993/L993*100</f>
        <v>31.338028169014088</v>
      </c>
      <c r="Q993" s="25">
        <f>-100+(O993/M993*100)</f>
        <v>-32.575757575757578</v>
      </c>
      <c r="R993" s="30" t="s">
        <v>3016</v>
      </c>
    </row>
    <row r="994" spans="1:18" ht="15">
      <c r="A994" s="1"/>
      <c r="B994" s="12" t="s">
        <v>1990</v>
      </c>
      <c r="C994" s="4" t="s">
        <v>2094</v>
      </c>
      <c r="D994" s="5"/>
      <c r="E994" s="5"/>
      <c r="F994" s="5"/>
      <c r="G994" s="6" t="s">
        <v>2094</v>
      </c>
      <c r="H994" s="5"/>
      <c r="I994" s="6" t="s">
        <v>2094</v>
      </c>
      <c r="J994" s="33" t="s">
        <v>2094</v>
      </c>
      <c r="K994" s="33" t="s">
        <v>2094</v>
      </c>
      <c r="L994" s="34"/>
      <c r="M994" s="34"/>
      <c r="N994" s="34"/>
      <c r="O994" s="34"/>
      <c r="P994" s="24" t="s">
        <v>2094</v>
      </c>
      <c r="Q994" s="24" t="s">
        <v>2094</v>
      </c>
      <c r="R994" s="30" t="s">
        <v>2094</v>
      </c>
    </row>
    <row r="995" spans="1:18" ht="28.5">
      <c r="A995" s="1"/>
      <c r="B995" s="3" t="s">
        <v>1991</v>
      </c>
      <c r="C995" s="4" t="s">
        <v>1695</v>
      </c>
      <c r="D995" s="5">
        <v>24996568</v>
      </c>
      <c r="E995" s="5">
        <v>41857976</v>
      </c>
      <c r="F995" s="5">
        <v>16861408</v>
      </c>
      <c r="G995" s="7">
        <v>67.5</v>
      </c>
      <c r="H995" s="5">
        <v>251456388</v>
      </c>
      <c r="I995" s="7">
        <v>16.600000000000001</v>
      </c>
      <c r="J995" s="33" t="s">
        <v>2094</v>
      </c>
      <c r="K995" s="33" t="s">
        <v>2094</v>
      </c>
      <c r="L995" s="34"/>
      <c r="M995" s="34"/>
      <c r="N995" s="34"/>
      <c r="O995" s="34"/>
      <c r="P995" s="24" t="s">
        <v>2094</v>
      </c>
      <c r="Q995" s="24" t="s">
        <v>2094</v>
      </c>
      <c r="R995" s="30" t="s">
        <v>2094</v>
      </c>
    </row>
    <row r="996" spans="1:18" ht="28.5">
      <c r="A996" s="1"/>
      <c r="B996" s="1"/>
      <c r="C996" s="4" t="s">
        <v>2094</v>
      </c>
      <c r="D996" s="5"/>
      <c r="E996" s="5"/>
      <c r="F996" s="5"/>
      <c r="G996" s="6" t="s">
        <v>2094</v>
      </c>
      <c r="H996" s="5"/>
      <c r="I996" s="6" t="s">
        <v>2094</v>
      </c>
      <c r="J996" s="33" t="s">
        <v>1992</v>
      </c>
      <c r="K996" s="33" t="s">
        <v>2157</v>
      </c>
      <c r="L996" s="34">
        <v>5850</v>
      </c>
      <c r="M996" s="34">
        <v>150</v>
      </c>
      <c r="N996" s="34">
        <v>150</v>
      </c>
      <c r="O996" s="34">
        <v>150</v>
      </c>
      <c r="P996" s="25">
        <f>+O996/L996*100</f>
        <v>2.5641025641025639</v>
      </c>
      <c r="Q996" s="25">
        <f>-100+(O996/M996*100)</f>
        <v>0</v>
      </c>
      <c r="R996" s="30" t="s">
        <v>2094</v>
      </c>
    </row>
    <row r="997" spans="1:18" ht="85.5">
      <c r="A997" s="1"/>
      <c r="B997" s="1"/>
      <c r="C997" s="4" t="s">
        <v>2094</v>
      </c>
      <c r="D997" s="5"/>
      <c r="E997" s="5"/>
      <c r="F997" s="5"/>
      <c r="G997" s="6" t="s">
        <v>2094</v>
      </c>
      <c r="H997" s="5"/>
      <c r="I997" s="6" t="s">
        <v>2094</v>
      </c>
      <c r="J997" s="33" t="s">
        <v>1986</v>
      </c>
      <c r="K997" s="33" t="s">
        <v>2582</v>
      </c>
      <c r="L997" s="34">
        <v>64</v>
      </c>
      <c r="M997" s="34">
        <v>15</v>
      </c>
      <c r="N997" s="34">
        <v>119</v>
      </c>
      <c r="O997" s="34">
        <v>87</v>
      </c>
      <c r="P997" s="25">
        <f>+O997/L997*100</f>
        <v>135.9375</v>
      </c>
      <c r="Q997" s="25">
        <f>-100+(O997/M997*100)</f>
        <v>480</v>
      </c>
      <c r="R997" s="30" t="s">
        <v>3305</v>
      </c>
    </row>
    <row r="998" spans="1:18" ht="28.5">
      <c r="A998" s="1"/>
      <c r="B998" s="1"/>
      <c r="C998" s="4" t="s">
        <v>2094</v>
      </c>
      <c r="D998" s="5"/>
      <c r="E998" s="5"/>
      <c r="F998" s="5"/>
      <c r="G998" s="6" t="s">
        <v>2094</v>
      </c>
      <c r="H998" s="5"/>
      <c r="I998" s="6" t="s">
        <v>2094</v>
      </c>
      <c r="J998" s="33" t="s">
        <v>1987</v>
      </c>
      <c r="K998" s="33" t="s">
        <v>2204</v>
      </c>
      <c r="L998" s="34">
        <v>10</v>
      </c>
      <c r="M998" s="34">
        <v>0</v>
      </c>
      <c r="N998" s="34">
        <v>0</v>
      </c>
      <c r="O998" s="34">
        <v>1</v>
      </c>
      <c r="P998" s="25">
        <f>+O998/L998*100</f>
        <v>10</v>
      </c>
      <c r="Q998" s="25" t="s">
        <v>2103</v>
      </c>
      <c r="R998" s="30" t="s">
        <v>2839</v>
      </c>
    </row>
    <row r="999" spans="1:18">
      <c r="A999" s="1"/>
      <c r="B999" s="3" t="s">
        <v>1993</v>
      </c>
      <c r="C999" s="4" t="s">
        <v>1695</v>
      </c>
      <c r="D999" s="5">
        <v>68715702</v>
      </c>
      <c r="E999" s="5">
        <v>61060967</v>
      </c>
      <c r="F999" s="5">
        <v>-7654735</v>
      </c>
      <c r="G999" s="7">
        <v>-11.1</v>
      </c>
      <c r="H999" s="5">
        <v>257286419</v>
      </c>
      <c r="I999" s="7">
        <v>23.7</v>
      </c>
      <c r="J999" s="33" t="s">
        <v>2094</v>
      </c>
      <c r="K999" s="33" t="s">
        <v>2094</v>
      </c>
      <c r="L999" s="34"/>
      <c r="M999" s="34"/>
      <c r="N999" s="34"/>
      <c r="O999" s="34"/>
      <c r="P999" s="24" t="s">
        <v>2094</v>
      </c>
      <c r="Q999" s="24" t="s">
        <v>2094</v>
      </c>
      <c r="R999" s="30" t="s">
        <v>2094</v>
      </c>
    </row>
    <row r="1000" spans="1:18" ht="28.5">
      <c r="A1000" s="1"/>
      <c r="B1000" s="1"/>
      <c r="C1000" s="4" t="s">
        <v>2094</v>
      </c>
      <c r="D1000" s="5"/>
      <c r="E1000" s="5"/>
      <c r="F1000" s="5"/>
      <c r="G1000" s="6" t="s">
        <v>2094</v>
      </c>
      <c r="H1000" s="5"/>
      <c r="I1000" s="6" t="s">
        <v>2094</v>
      </c>
      <c r="J1000" s="33" t="s">
        <v>1994</v>
      </c>
      <c r="K1000" s="33" t="s">
        <v>1995</v>
      </c>
      <c r="L1000" s="34">
        <v>880000</v>
      </c>
      <c r="M1000" s="34">
        <v>316800</v>
      </c>
      <c r="N1000" s="34">
        <v>348704</v>
      </c>
      <c r="O1000" s="34">
        <v>345607</v>
      </c>
      <c r="P1000" s="25">
        <f>+O1000/L1000*100</f>
        <v>39.273522727272727</v>
      </c>
      <c r="Q1000" s="25">
        <f>-100+(O1000/M1000*100)</f>
        <v>9.093118686868678</v>
      </c>
      <c r="R1000" s="30" t="s">
        <v>3306</v>
      </c>
    </row>
    <row r="1001" spans="1:18" ht="28.5">
      <c r="A1001" s="1"/>
      <c r="B1001" s="1"/>
      <c r="C1001" s="4" t="s">
        <v>2094</v>
      </c>
      <c r="D1001" s="5"/>
      <c r="E1001" s="5"/>
      <c r="F1001" s="5"/>
      <c r="G1001" s="6" t="s">
        <v>2094</v>
      </c>
      <c r="H1001" s="5"/>
      <c r="I1001" s="6" t="s">
        <v>2094</v>
      </c>
      <c r="J1001" s="33" t="s">
        <v>1996</v>
      </c>
      <c r="K1001" s="33" t="s">
        <v>1995</v>
      </c>
      <c r="L1001" s="34">
        <v>120000</v>
      </c>
      <c r="M1001" s="34">
        <v>30000</v>
      </c>
      <c r="N1001" s="34">
        <v>9387</v>
      </c>
      <c r="O1001" s="34">
        <v>6665</v>
      </c>
      <c r="P1001" s="25">
        <f>+O1001/L1001*100</f>
        <v>5.5541666666666671</v>
      </c>
      <c r="Q1001" s="25">
        <f>-100+(O1001/M1001*100)</f>
        <v>-77.783333333333331</v>
      </c>
      <c r="R1001" s="33" t="s">
        <v>2840</v>
      </c>
    </row>
    <row r="1002" spans="1:18" s="16" customFormat="1" ht="45">
      <c r="A1002" s="13"/>
      <c r="B1002" s="12" t="s">
        <v>1997</v>
      </c>
      <c r="C1002" s="9" t="s">
        <v>2094</v>
      </c>
      <c r="D1002" s="14">
        <f>SUM(D974:D1001)</f>
        <v>233529323</v>
      </c>
      <c r="E1002" s="14">
        <f>SUM(E974:E1001)</f>
        <v>262771611</v>
      </c>
      <c r="F1002" s="14">
        <f>+E1002-D1002</f>
        <v>29242288</v>
      </c>
      <c r="G1002" s="15" t="s">
        <v>2094</v>
      </c>
      <c r="H1002" s="14">
        <f>SUM(H974:H1001)</f>
        <v>1447709923</v>
      </c>
      <c r="I1002" s="15" t="s">
        <v>2094</v>
      </c>
      <c r="J1002" s="35" t="s">
        <v>2094</v>
      </c>
      <c r="K1002" s="35" t="s">
        <v>2094</v>
      </c>
      <c r="L1002" s="36"/>
      <c r="M1002" s="36"/>
      <c r="N1002" s="36"/>
      <c r="O1002" s="36"/>
      <c r="P1002" s="37" t="s">
        <v>2094</v>
      </c>
      <c r="Q1002" s="37" t="s">
        <v>2094</v>
      </c>
      <c r="R1002" s="38" t="s">
        <v>2094</v>
      </c>
    </row>
    <row r="1003" spans="1:18" ht="28.5">
      <c r="A1003" s="1"/>
      <c r="B1003" s="11" t="s">
        <v>1998</v>
      </c>
      <c r="C1003" s="10" t="s">
        <v>2094</v>
      </c>
      <c r="D1003" s="10"/>
      <c r="E1003" s="10"/>
      <c r="F1003" s="10"/>
      <c r="G1003" s="10" t="s">
        <v>2094</v>
      </c>
      <c r="H1003" s="10"/>
      <c r="I1003" s="10" t="s">
        <v>2094</v>
      </c>
      <c r="J1003" s="39" t="s">
        <v>2094</v>
      </c>
      <c r="K1003" s="39" t="s">
        <v>2094</v>
      </c>
      <c r="L1003" s="39"/>
      <c r="M1003" s="39"/>
      <c r="N1003" s="39"/>
      <c r="O1003" s="39"/>
      <c r="P1003" s="39" t="s">
        <v>2094</v>
      </c>
      <c r="Q1003" s="39" t="s">
        <v>2094</v>
      </c>
      <c r="R1003" s="39" t="s">
        <v>2094</v>
      </c>
    </row>
    <row r="1004" spans="1:18" ht="30">
      <c r="A1004" s="1"/>
      <c r="B1004" s="12" t="s">
        <v>1999</v>
      </c>
      <c r="C1004" s="4" t="s">
        <v>2094</v>
      </c>
      <c r="D1004" s="5"/>
      <c r="E1004" s="5"/>
      <c r="F1004" s="5"/>
      <c r="G1004" s="6" t="s">
        <v>2094</v>
      </c>
      <c r="H1004" s="5"/>
      <c r="I1004" s="6" t="s">
        <v>2094</v>
      </c>
      <c r="J1004" s="33" t="s">
        <v>2094</v>
      </c>
      <c r="K1004" s="33" t="s">
        <v>2094</v>
      </c>
      <c r="L1004" s="34"/>
      <c r="M1004" s="34"/>
      <c r="N1004" s="34"/>
      <c r="O1004" s="34"/>
      <c r="P1004" s="24" t="s">
        <v>2094</v>
      </c>
      <c r="Q1004" s="24" t="s">
        <v>2094</v>
      </c>
      <c r="R1004" s="30" t="s">
        <v>2094</v>
      </c>
    </row>
    <row r="1005" spans="1:18" ht="28.5">
      <c r="A1005" s="1"/>
      <c r="B1005" s="3" t="s">
        <v>2000</v>
      </c>
      <c r="C1005" s="4" t="s">
        <v>2585</v>
      </c>
      <c r="D1005" s="5">
        <v>49630618</v>
      </c>
      <c r="E1005" s="5">
        <v>67845133</v>
      </c>
      <c r="F1005" s="5">
        <v>18214515</v>
      </c>
      <c r="G1005" s="7">
        <v>36.700000000000003</v>
      </c>
      <c r="H1005" s="5">
        <v>529363181</v>
      </c>
      <c r="I1005" s="7">
        <v>12.8</v>
      </c>
      <c r="J1005" s="33" t="s">
        <v>2094</v>
      </c>
      <c r="K1005" s="33" t="s">
        <v>2094</v>
      </c>
      <c r="L1005" s="34"/>
      <c r="M1005" s="34"/>
      <c r="N1005" s="34"/>
      <c r="O1005" s="34"/>
      <c r="P1005" s="24" t="s">
        <v>2094</v>
      </c>
      <c r="Q1005" s="24" t="s">
        <v>2094</v>
      </c>
      <c r="R1005" s="30" t="s">
        <v>2094</v>
      </c>
    </row>
    <row r="1006" spans="1:18" ht="28.5">
      <c r="A1006" s="1"/>
      <c r="B1006" s="1"/>
      <c r="C1006" s="4" t="s">
        <v>2094</v>
      </c>
      <c r="D1006" s="5"/>
      <c r="E1006" s="5"/>
      <c r="F1006" s="5"/>
      <c r="G1006" s="6" t="s">
        <v>2094</v>
      </c>
      <c r="H1006" s="5"/>
      <c r="I1006" s="6" t="s">
        <v>2094</v>
      </c>
      <c r="J1006" s="33" t="s">
        <v>2001</v>
      </c>
      <c r="K1006" s="33" t="s">
        <v>2002</v>
      </c>
      <c r="L1006" s="34">
        <v>28</v>
      </c>
      <c r="M1006" s="34">
        <v>0</v>
      </c>
      <c r="N1006" s="34">
        <v>0</v>
      </c>
      <c r="O1006" s="34">
        <v>0</v>
      </c>
      <c r="P1006" s="24" t="s">
        <v>2103</v>
      </c>
      <c r="Q1006" s="25">
        <v>0</v>
      </c>
      <c r="R1006" s="30" t="s">
        <v>2094</v>
      </c>
    </row>
    <row r="1007" spans="1:18" ht="28.5">
      <c r="A1007" s="1"/>
      <c r="B1007" s="3" t="s">
        <v>2003</v>
      </c>
      <c r="C1007" s="4" t="s">
        <v>2585</v>
      </c>
      <c r="D1007" s="5">
        <v>43185976</v>
      </c>
      <c r="E1007" s="5">
        <v>54957347</v>
      </c>
      <c r="F1007" s="5">
        <v>11771371</v>
      </c>
      <c r="G1007" s="7">
        <v>27.3</v>
      </c>
      <c r="H1007" s="5">
        <v>655250310</v>
      </c>
      <c r="I1007" s="7">
        <v>8.4</v>
      </c>
      <c r="J1007" s="33" t="s">
        <v>2094</v>
      </c>
      <c r="K1007" s="33" t="s">
        <v>2094</v>
      </c>
      <c r="L1007" s="34"/>
      <c r="M1007" s="34"/>
      <c r="N1007" s="34"/>
      <c r="O1007" s="34"/>
      <c r="P1007" s="24" t="s">
        <v>2094</v>
      </c>
      <c r="Q1007" s="24" t="s">
        <v>2094</v>
      </c>
      <c r="R1007" s="30" t="s">
        <v>2094</v>
      </c>
    </row>
    <row r="1008" spans="1:18" ht="28.5">
      <c r="A1008" s="1"/>
      <c r="B1008" s="1"/>
      <c r="C1008" s="4" t="s">
        <v>2094</v>
      </c>
      <c r="D1008" s="5"/>
      <c r="E1008" s="5"/>
      <c r="F1008" s="5"/>
      <c r="G1008" s="6" t="s">
        <v>2094</v>
      </c>
      <c r="H1008" s="5"/>
      <c r="I1008" s="6" t="s">
        <v>2094</v>
      </c>
      <c r="J1008" s="33" t="s">
        <v>2004</v>
      </c>
      <c r="K1008" s="33" t="s">
        <v>2005</v>
      </c>
      <c r="L1008" s="34">
        <v>19070</v>
      </c>
      <c r="M1008" s="34">
        <v>3554</v>
      </c>
      <c r="N1008" s="34">
        <v>3166</v>
      </c>
      <c r="O1008" s="34">
        <v>2884</v>
      </c>
      <c r="P1008" s="25">
        <f>+O1008/L1008*100</f>
        <v>15.123230204509703</v>
      </c>
      <c r="Q1008" s="25">
        <f>-100+(O1008/M1008*100)</f>
        <v>-18.851997749015197</v>
      </c>
      <c r="R1008" s="30" t="s">
        <v>3120</v>
      </c>
    </row>
    <row r="1009" spans="1:18" ht="28.5">
      <c r="A1009" s="1"/>
      <c r="B1009" s="1"/>
      <c r="C1009" s="4" t="s">
        <v>2094</v>
      </c>
      <c r="D1009" s="5"/>
      <c r="E1009" s="5"/>
      <c r="F1009" s="5"/>
      <c r="G1009" s="6" t="s">
        <v>2094</v>
      </c>
      <c r="H1009" s="5"/>
      <c r="I1009" s="6" t="s">
        <v>2094</v>
      </c>
      <c r="J1009" s="33" t="s">
        <v>2006</v>
      </c>
      <c r="K1009" s="33" t="s">
        <v>2005</v>
      </c>
      <c r="L1009" s="34">
        <v>3000000</v>
      </c>
      <c r="M1009" s="34">
        <v>0</v>
      </c>
      <c r="N1009" s="34">
        <v>0</v>
      </c>
      <c r="O1009" s="34">
        <v>0</v>
      </c>
      <c r="P1009" s="24" t="s">
        <v>2103</v>
      </c>
      <c r="Q1009" s="25">
        <v>0</v>
      </c>
      <c r="R1009" s="30" t="s">
        <v>2094</v>
      </c>
    </row>
    <row r="1010" spans="1:18" ht="28.5">
      <c r="A1010" s="1"/>
      <c r="B1010" s="3" t="s">
        <v>2007</v>
      </c>
      <c r="C1010" s="4" t="s">
        <v>2585</v>
      </c>
      <c r="D1010" s="5">
        <v>30170677</v>
      </c>
      <c r="E1010" s="5">
        <v>43154167</v>
      </c>
      <c r="F1010" s="5">
        <v>12983490</v>
      </c>
      <c r="G1010" s="7">
        <v>43</v>
      </c>
      <c r="H1010" s="5">
        <v>265987488</v>
      </c>
      <c r="I1010" s="7">
        <v>16.2</v>
      </c>
      <c r="J1010" s="33" t="s">
        <v>2094</v>
      </c>
      <c r="K1010" s="33" t="s">
        <v>2094</v>
      </c>
      <c r="L1010" s="34"/>
      <c r="M1010" s="34"/>
      <c r="N1010" s="34"/>
      <c r="O1010" s="34"/>
      <c r="P1010" s="24" t="s">
        <v>2094</v>
      </c>
      <c r="Q1010" s="24" t="s">
        <v>2094</v>
      </c>
      <c r="R1010" s="30" t="s">
        <v>2094</v>
      </c>
    </row>
    <row r="1011" spans="1:18" ht="28.5">
      <c r="A1011" s="1"/>
      <c r="B1011" s="3" t="s">
        <v>2008</v>
      </c>
      <c r="C1011" s="4" t="s">
        <v>2094</v>
      </c>
      <c r="D1011" s="5"/>
      <c r="E1011" s="5"/>
      <c r="F1011" s="5"/>
      <c r="G1011" s="6" t="s">
        <v>2094</v>
      </c>
      <c r="H1011" s="5"/>
      <c r="I1011" s="6" t="s">
        <v>2094</v>
      </c>
      <c r="J1011" s="33" t="s">
        <v>2009</v>
      </c>
      <c r="K1011" s="33" t="s">
        <v>2475</v>
      </c>
      <c r="L1011" s="34">
        <v>38</v>
      </c>
      <c r="M1011" s="34">
        <v>8</v>
      </c>
      <c r="N1011" s="34">
        <v>7</v>
      </c>
      <c r="O1011" s="34">
        <v>7</v>
      </c>
      <c r="P1011" s="25">
        <f>+O1011/L1011*100</f>
        <v>18.421052631578945</v>
      </c>
      <c r="Q1011" s="25">
        <f>-100+(O1011/M1011*100)</f>
        <v>-12.5</v>
      </c>
      <c r="R1011" s="30" t="s">
        <v>3307</v>
      </c>
    </row>
    <row r="1012" spans="1:18" ht="42.75">
      <c r="A1012" s="1"/>
      <c r="B1012" s="1"/>
      <c r="C1012" s="4" t="s">
        <v>2094</v>
      </c>
      <c r="D1012" s="5"/>
      <c r="E1012" s="5"/>
      <c r="F1012" s="5"/>
      <c r="G1012" s="6" t="s">
        <v>2094</v>
      </c>
      <c r="H1012" s="5"/>
      <c r="I1012" s="6" t="s">
        <v>2094</v>
      </c>
      <c r="J1012" s="33" t="s">
        <v>2010</v>
      </c>
      <c r="K1012" s="33" t="s">
        <v>2011</v>
      </c>
      <c r="L1012" s="34">
        <v>215</v>
      </c>
      <c r="M1012" s="34">
        <v>0</v>
      </c>
      <c r="N1012" s="34">
        <v>0</v>
      </c>
      <c r="O1012" s="34">
        <v>0</v>
      </c>
      <c r="P1012" s="24" t="s">
        <v>2103</v>
      </c>
      <c r="Q1012" s="25">
        <v>0</v>
      </c>
      <c r="R1012" s="30" t="s">
        <v>2094</v>
      </c>
    </row>
    <row r="1013" spans="1:18" ht="28.5">
      <c r="A1013" s="1"/>
      <c r="B1013" s="1"/>
      <c r="C1013" s="4" t="s">
        <v>2094</v>
      </c>
      <c r="D1013" s="5"/>
      <c r="E1013" s="5"/>
      <c r="F1013" s="5"/>
      <c r="G1013" s="6" t="s">
        <v>2094</v>
      </c>
      <c r="H1013" s="5"/>
      <c r="I1013" s="6" t="s">
        <v>2094</v>
      </c>
      <c r="J1013" s="33" t="s">
        <v>2012</v>
      </c>
      <c r="K1013" s="33" t="s">
        <v>2013</v>
      </c>
      <c r="L1013" s="34">
        <v>200</v>
      </c>
      <c r="M1013" s="34">
        <v>50</v>
      </c>
      <c r="N1013" s="34">
        <v>13</v>
      </c>
      <c r="O1013" s="34">
        <v>49</v>
      </c>
      <c r="P1013" s="25">
        <f>+O1013/L1013*100</f>
        <v>24.5</v>
      </c>
      <c r="Q1013" s="25">
        <f>-100+(O1013/M1013*100)</f>
        <v>-2</v>
      </c>
      <c r="R1013" s="30" t="s">
        <v>994</v>
      </c>
    </row>
    <row r="1014" spans="1:18" ht="28.5">
      <c r="A1014" s="1"/>
      <c r="B1014" s="3" t="s">
        <v>2014</v>
      </c>
      <c r="C1014" s="4" t="s">
        <v>2585</v>
      </c>
      <c r="D1014" s="5">
        <v>21416782</v>
      </c>
      <c r="E1014" s="5">
        <v>43931489</v>
      </c>
      <c r="F1014" s="5">
        <v>22514707</v>
      </c>
      <c r="G1014" s="7">
        <v>105.1</v>
      </c>
      <c r="H1014" s="5">
        <v>214385539</v>
      </c>
      <c r="I1014" s="7">
        <v>20.5</v>
      </c>
      <c r="J1014" s="33" t="s">
        <v>2094</v>
      </c>
      <c r="K1014" s="33" t="s">
        <v>2094</v>
      </c>
      <c r="L1014" s="34"/>
      <c r="M1014" s="34"/>
      <c r="N1014" s="34"/>
      <c r="O1014" s="34"/>
      <c r="P1014" s="24" t="s">
        <v>2094</v>
      </c>
      <c r="Q1014" s="24" t="s">
        <v>2094</v>
      </c>
      <c r="R1014" s="30" t="s">
        <v>2094</v>
      </c>
    </row>
    <row r="1015" spans="1:18">
      <c r="A1015" s="1"/>
      <c r="B1015" s="1"/>
      <c r="C1015" s="4" t="s">
        <v>2094</v>
      </c>
      <c r="D1015" s="5"/>
      <c r="E1015" s="5"/>
      <c r="F1015" s="5"/>
      <c r="G1015" s="6" t="s">
        <v>2094</v>
      </c>
      <c r="H1015" s="5"/>
      <c r="I1015" s="6" t="s">
        <v>2094</v>
      </c>
      <c r="J1015" s="33" t="s">
        <v>2017</v>
      </c>
      <c r="K1015" s="33" t="s">
        <v>2537</v>
      </c>
      <c r="L1015" s="34">
        <v>85</v>
      </c>
      <c r="M1015" s="34">
        <v>0</v>
      </c>
      <c r="N1015" s="34">
        <v>0</v>
      </c>
      <c r="O1015" s="34">
        <v>0</v>
      </c>
      <c r="P1015" s="24" t="s">
        <v>2103</v>
      </c>
      <c r="Q1015" s="25">
        <v>0</v>
      </c>
      <c r="R1015" s="30" t="s">
        <v>2094</v>
      </c>
    </row>
    <row r="1016" spans="1:18">
      <c r="A1016" s="1"/>
      <c r="B1016" s="1"/>
      <c r="C1016" s="4" t="s">
        <v>2094</v>
      </c>
      <c r="D1016" s="5"/>
      <c r="E1016" s="5"/>
      <c r="F1016" s="5"/>
      <c r="G1016" s="6" t="s">
        <v>2094</v>
      </c>
      <c r="H1016" s="5"/>
      <c r="I1016" s="6" t="s">
        <v>2094</v>
      </c>
      <c r="J1016" s="33" t="s">
        <v>2018</v>
      </c>
      <c r="K1016" s="33" t="s">
        <v>2019</v>
      </c>
      <c r="L1016" s="34">
        <v>320</v>
      </c>
      <c r="M1016" s="34">
        <v>320</v>
      </c>
      <c r="N1016" s="34" t="s">
        <v>216</v>
      </c>
      <c r="O1016" s="34">
        <v>302</v>
      </c>
      <c r="P1016" s="24" t="s">
        <v>2130</v>
      </c>
      <c r="Q1016" s="25">
        <f>-100+(O1016/M1016*100)</f>
        <v>-5.625</v>
      </c>
      <c r="R1016" s="30" t="s">
        <v>3308</v>
      </c>
    </row>
    <row r="1017" spans="1:18" ht="42.75">
      <c r="A1017" s="1"/>
      <c r="B1017" s="1"/>
      <c r="C1017" s="4" t="s">
        <v>2094</v>
      </c>
      <c r="D1017" s="5"/>
      <c r="E1017" s="5"/>
      <c r="F1017" s="5"/>
      <c r="G1017" s="6" t="s">
        <v>2094</v>
      </c>
      <c r="H1017" s="5"/>
      <c r="I1017" s="6" t="s">
        <v>2094</v>
      </c>
      <c r="J1017" s="33" t="s">
        <v>2020</v>
      </c>
      <c r="K1017" s="33" t="s">
        <v>2174</v>
      </c>
      <c r="L1017" s="34">
        <v>220</v>
      </c>
      <c r="M1017" s="34">
        <v>0</v>
      </c>
      <c r="N1017" s="34">
        <v>0</v>
      </c>
      <c r="O1017" s="34">
        <v>0</v>
      </c>
      <c r="P1017" s="24" t="s">
        <v>2103</v>
      </c>
      <c r="Q1017" s="25">
        <v>0</v>
      </c>
      <c r="R1017" s="30" t="s">
        <v>2094</v>
      </c>
    </row>
    <row r="1018" spans="1:18" ht="42.75">
      <c r="A1018" s="1"/>
      <c r="B1018" s="1"/>
      <c r="C1018" s="4" t="s">
        <v>2094</v>
      </c>
      <c r="D1018" s="5"/>
      <c r="E1018" s="5"/>
      <c r="F1018" s="5"/>
      <c r="G1018" s="6" t="s">
        <v>2094</v>
      </c>
      <c r="H1018" s="5"/>
      <c r="I1018" s="6" t="s">
        <v>2094</v>
      </c>
      <c r="J1018" s="33" t="s">
        <v>2020</v>
      </c>
      <c r="K1018" s="33" t="s">
        <v>2112</v>
      </c>
      <c r="L1018" s="34">
        <v>850</v>
      </c>
      <c r="M1018" s="34">
        <v>0</v>
      </c>
      <c r="N1018" s="34">
        <v>0</v>
      </c>
      <c r="O1018" s="34">
        <v>0</v>
      </c>
      <c r="P1018" s="24" t="s">
        <v>2103</v>
      </c>
      <c r="Q1018" s="25">
        <v>0</v>
      </c>
      <c r="R1018" s="30" t="s">
        <v>2094</v>
      </c>
    </row>
    <row r="1019" spans="1:18" ht="42.75">
      <c r="A1019" s="1"/>
      <c r="B1019" s="1"/>
      <c r="C1019" s="4" t="s">
        <v>2094</v>
      </c>
      <c r="D1019" s="5"/>
      <c r="E1019" s="5"/>
      <c r="F1019" s="5"/>
      <c r="G1019" s="6" t="s">
        <v>2094</v>
      </c>
      <c r="H1019" s="5"/>
      <c r="I1019" s="6" t="s">
        <v>2094</v>
      </c>
      <c r="J1019" s="33" t="s">
        <v>2020</v>
      </c>
      <c r="K1019" s="33" t="s">
        <v>2021</v>
      </c>
      <c r="L1019" s="34">
        <v>50</v>
      </c>
      <c r="M1019" s="34">
        <v>0</v>
      </c>
      <c r="N1019" s="34">
        <v>0</v>
      </c>
      <c r="O1019" s="34">
        <v>0</v>
      </c>
      <c r="P1019" s="24" t="s">
        <v>2103</v>
      </c>
      <c r="Q1019" s="25">
        <v>0</v>
      </c>
      <c r="R1019" s="30" t="s">
        <v>2094</v>
      </c>
    </row>
    <row r="1020" spans="1:18">
      <c r="A1020" s="1"/>
      <c r="B1020" s="1"/>
      <c r="C1020" s="4" t="s">
        <v>2094</v>
      </c>
      <c r="D1020" s="5"/>
      <c r="E1020" s="5"/>
      <c r="F1020" s="5"/>
      <c r="G1020" s="6" t="s">
        <v>2094</v>
      </c>
      <c r="H1020" s="5"/>
      <c r="I1020" s="6" t="s">
        <v>2094</v>
      </c>
      <c r="J1020" s="33" t="s">
        <v>2022</v>
      </c>
      <c r="K1020" s="33" t="s">
        <v>2537</v>
      </c>
      <c r="L1020" s="34">
        <v>3</v>
      </c>
      <c r="M1020" s="34">
        <v>0</v>
      </c>
      <c r="N1020" s="34">
        <v>0</v>
      </c>
      <c r="O1020" s="34">
        <v>0</v>
      </c>
      <c r="P1020" s="24" t="s">
        <v>2103</v>
      </c>
      <c r="Q1020" s="25">
        <v>0</v>
      </c>
      <c r="R1020" s="30" t="s">
        <v>2094</v>
      </c>
    </row>
    <row r="1021" spans="1:18" ht="28.5">
      <c r="A1021" s="1"/>
      <c r="B1021" s="3" t="s">
        <v>2023</v>
      </c>
      <c r="C1021" s="4" t="s">
        <v>2585</v>
      </c>
      <c r="D1021" s="5">
        <v>46963614</v>
      </c>
      <c r="E1021" s="5">
        <v>53045577</v>
      </c>
      <c r="F1021" s="5">
        <v>6081963</v>
      </c>
      <c r="G1021" s="7">
        <v>13</v>
      </c>
      <c r="H1021" s="5">
        <v>313397713</v>
      </c>
      <c r="I1021" s="7">
        <v>16.899999999999999</v>
      </c>
      <c r="J1021" s="33" t="s">
        <v>2094</v>
      </c>
      <c r="K1021" s="33" t="s">
        <v>2094</v>
      </c>
      <c r="L1021" s="34"/>
      <c r="M1021" s="34"/>
      <c r="N1021" s="34"/>
      <c r="O1021" s="34"/>
      <c r="P1021" s="24" t="s">
        <v>2094</v>
      </c>
      <c r="Q1021" s="24" t="s">
        <v>2094</v>
      </c>
      <c r="R1021" s="30" t="s">
        <v>2094</v>
      </c>
    </row>
    <row r="1022" spans="1:18">
      <c r="A1022" s="1"/>
      <c r="B1022" s="1"/>
      <c r="C1022" s="4" t="s">
        <v>2094</v>
      </c>
      <c r="D1022" s="5"/>
      <c r="E1022" s="5"/>
      <c r="F1022" s="5"/>
      <c r="G1022" s="6" t="s">
        <v>2094</v>
      </c>
      <c r="H1022" s="5"/>
      <c r="I1022" s="6" t="s">
        <v>2094</v>
      </c>
      <c r="J1022" s="33" t="s">
        <v>2024</v>
      </c>
      <c r="K1022" s="33" t="s">
        <v>2025</v>
      </c>
      <c r="L1022" s="34">
        <v>1</v>
      </c>
      <c r="M1022" s="34">
        <v>0</v>
      </c>
      <c r="N1022" s="34" t="s">
        <v>216</v>
      </c>
      <c r="O1022" s="34">
        <v>0</v>
      </c>
      <c r="P1022" s="24" t="s">
        <v>2103</v>
      </c>
      <c r="Q1022" s="25">
        <v>0</v>
      </c>
      <c r="R1022" s="30" t="s">
        <v>2094</v>
      </c>
    </row>
    <row r="1023" spans="1:18" ht="30">
      <c r="A1023" s="1"/>
      <c r="B1023" s="12" t="s">
        <v>2026</v>
      </c>
      <c r="C1023" s="4" t="s">
        <v>2094</v>
      </c>
      <c r="D1023" s="5"/>
      <c r="E1023" s="5"/>
      <c r="F1023" s="5"/>
      <c r="G1023" s="6" t="s">
        <v>2094</v>
      </c>
      <c r="H1023" s="5"/>
      <c r="I1023" s="6" t="s">
        <v>2094</v>
      </c>
      <c r="J1023" s="33" t="s">
        <v>2094</v>
      </c>
      <c r="K1023" s="33" t="s">
        <v>2094</v>
      </c>
      <c r="L1023" s="34"/>
      <c r="M1023" s="34"/>
      <c r="N1023" s="34"/>
      <c r="O1023" s="34"/>
      <c r="P1023" s="24" t="s">
        <v>2094</v>
      </c>
      <c r="Q1023" s="24" t="s">
        <v>2094</v>
      </c>
      <c r="R1023" s="30" t="s">
        <v>2094</v>
      </c>
    </row>
    <row r="1024" spans="1:18" ht="28.5">
      <c r="A1024" s="1"/>
      <c r="B1024" s="3" t="s">
        <v>2027</v>
      </c>
      <c r="C1024" s="4" t="s">
        <v>2585</v>
      </c>
      <c r="D1024" s="5">
        <v>148836027</v>
      </c>
      <c r="E1024" s="5">
        <v>142953650</v>
      </c>
      <c r="F1024" s="5">
        <v>-5882377</v>
      </c>
      <c r="G1024" s="7">
        <v>-4</v>
      </c>
      <c r="H1024" s="5">
        <v>1060032385</v>
      </c>
      <c r="I1024" s="7">
        <v>13.5</v>
      </c>
      <c r="J1024" s="33" t="s">
        <v>2094</v>
      </c>
      <c r="K1024" s="33" t="s">
        <v>2094</v>
      </c>
      <c r="L1024" s="34"/>
      <c r="M1024" s="34"/>
      <c r="N1024" s="34"/>
      <c r="O1024" s="34"/>
      <c r="P1024" s="24" t="s">
        <v>2094</v>
      </c>
      <c r="Q1024" s="24" t="s">
        <v>2094</v>
      </c>
      <c r="R1024" s="30" t="s">
        <v>2094</v>
      </c>
    </row>
    <row r="1025" spans="1:18" ht="28.5">
      <c r="A1025" s="1"/>
      <c r="B1025" s="3" t="s">
        <v>2028</v>
      </c>
      <c r="C1025" s="4" t="s">
        <v>2094</v>
      </c>
      <c r="D1025" s="5"/>
      <c r="E1025" s="5"/>
      <c r="F1025" s="5"/>
      <c r="G1025" s="6" t="s">
        <v>2094</v>
      </c>
      <c r="H1025" s="5"/>
      <c r="I1025" s="6" t="s">
        <v>2094</v>
      </c>
      <c r="J1025" s="33" t="s">
        <v>2233</v>
      </c>
      <c r="K1025" s="33" t="s">
        <v>2157</v>
      </c>
      <c r="L1025" s="34">
        <v>5000</v>
      </c>
      <c r="M1025" s="34">
        <v>1250</v>
      </c>
      <c r="N1025" s="34">
        <v>1250</v>
      </c>
      <c r="O1025" s="34">
        <v>1250</v>
      </c>
      <c r="P1025" s="25">
        <f>+O1025/L1025*100</f>
        <v>25</v>
      </c>
      <c r="Q1025" s="25">
        <f>-100+(O1025/M1025*100)</f>
        <v>0</v>
      </c>
      <c r="R1025" s="30" t="s">
        <v>2094</v>
      </c>
    </row>
    <row r="1026" spans="1:18" ht="28.5">
      <c r="A1026" s="1"/>
      <c r="B1026" s="1"/>
      <c r="C1026" s="4" t="s">
        <v>2094</v>
      </c>
      <c r="D1026" s="5"/>
      <c r="E1026" s="5"/>
      <c r="F1026" s="5"/>
      <c r="G1026" s="6" t="s">
        <v>2094</v>
      </c>
      <c r="H1026" s="5"/>
      <c r="I1026" s="6" t="s">
        <v>2094</v>
      </c>
      <c r="J1026" s="33" t="s">
        <v>2029</v>
      </c>
      <c r="K1026" s="33" t="s">
        <v>2030</v>
      </c>
      <c r="L1026" s="34">
        <v>230862500</v>
      </c>
      <c r="M1026" s="34">
        <v>57715625</v>
      </c>
      <c r="N1026" s="34">
        <v>57715625</v>
      </c>
      <c r="O1026" s="34">
        <v>57715625</v>
      </c>
      <c r="P1026" s="25">
        <f>+O1026/L1026*100</f>
        <v>25</v>
      </c>
      <c r="Q1026" s="25">
        <f>-100+(O1026/M1026*100)</f>
        <v>0</v>
      </c>
      <c r="R1026" s="30" t="s">
        <v>2094</v>
      </c>
    </row>
    <row r="1027" spans="1:18" ht="28.5">
      <c r="A1027" s="1"/>
      <c r="B1027" s="1"/>
      <c r="C1027" s="4" t="s">
        <v>2094</v>
      </c>
      <c r="D1027" s="5"/>
      <c r="E1027" s="5"/>
      <c r="F1027" s="5"/>
      <c r="G1027" s="6" t="s">
        <v>2094</v>
      </c>
      <c r="H1027" s="5"/>
      <c r="I1027" s="6" t="s">
        <v>2094</v>
      </c>
      <c r="J1027" s="33" t="s">
        <v>2031</v>
      </c>
      <c r="K1027" s="33" t="s">
        <v>2032</v>
      </c>
      <c r="L1027" s="34">
        <v>200000</v>
      </c>
      <c r="M1027" s="34">
        <v>50000</v>
      </c>
      <c r="N1027" s="34">
        <v>14303</v>
      </c>
      <c r="O1027" s="34">
        <v>129890</v>
      </c>
      <c r="P1027" s="25">
        <f>+O1027/L1027*100</f>
        <v>64.944999999999993</v>
      </c>
      <c r="Q1027" s="25">
        <f>-100+(O1027/M1027*100)</f>
        <v>159.77999999999997</v>
      </c>
      <c r="R1027" s="30" t="s">
        <v>62</v>
      </c>
    </row>
    <row r="1028" spans="1:18" ht="42.75">
      <c r="A1028" s="1"/>
      <c r="B1028" s="1"/>
      <c r="C1028" s="4" t="s">
        <v>2094</v>
      </c>
      <c r="D1028" s="5"/>
      <c r="E1028" s="5"/>
      <c r="F1028" s="5"/>
      <c r="G1028" s="6" t="s">
        <v>2094</v>
      </c>
      <c r="H1028" s="5"/>
      <c r="I1028" s="6" t="s">
        <v>2094</v>
      </c>
      <c r="J1028" s="33" t="s">
        <v>2033</v>
      </c>
      <c r="K1028" s="33" t="s">
        <v>2032</v>
      </c>
      <c r="L1028" s="34">
        <v>12000</v>
      </c>
      <c r="M1028" s="34">
        <v>3000</v>
      </c>
      <c r="N1028" s="34">
        <v>3389</v>
      </c>
      <c r="O1028" s="34">
        <v>4675</v>
      </c>
      <c r="P1028" s="25">
        <f>+O1028/L1028*100</f>
        <v>38.958333333333336</v>
      </c>
      <c r="Q1028" s="25">
        <f>-100+(O1028/M1028*100)</f>
        <v>55.833333333333343</v>
      </c>
      <c r="R1028" s="30" t="s">
        <v>63</v>
      </c>
    </row>
    <row r="1029" spans="1:18" ht="15">
      <c r="A1029" s="1"/>
      <c r="B1029" s="12" t="s">
        <v>2034</v>
      </c>
      <c r="C1029" s="4" t="s">
        <v>2094</v>
      </c>
      <c r="D1029" s="5"/>
      <c r="E1029" s="5"/>
      <c r="F1029" s="5"/>
      <c r="G1029" s="6" t="s">
        <v>2094</v>
      </c>
      <c r="H1029" s="5"/>
      <c r="I1029" s="6" t="s">
        <v>2094</v>
      </c>
      <c r="J1029" s="33" t="s">
        <v>2094</v>
      </c>
      <c r="K1029" s="33" t="s">
        <v>2094</v>
      </c>
      <c r="L1029" s="34"/>
      <c r="M1029" s="34"/>
      <c r="N1029" s="34"/>
      <c r="O1029" s="34"/>
      <c r="P1029" s="24" t="s">
        <v>2094</v>
      </c>
      <c r="Q1029" s="24" t="s">
        <v>2094</v>
      </c>
      <c r="R1029" s="30" t="s">
        <v>2094</v>
      </c>
    </row>
    <row r="1030" spans="1:18" ht="28.5">
      <c r="A1030" s="1"/>
      <c r="B1030" s="3" t="s">
        <v>2035</v>
      </c>
      <c r="C1030" s="4" t="s">
        <v>2585</v>
      </c>
      <c r="D1030" s="5">
        <v>20075073</v>
      </c>
      <c r="E1030" s="5">
        <v>28709085</v>
      </c>
      <c r="F1030" s="5">
        <v>8634012</v>
      </c>
      <c r="G1030" s="7">
        <v>43</v>
      </c>
      <c r="H1030" s="5">
        <v>148488000</v>
      </c>
      <c r="I1030" s="7">
        <v>19.3</v>
      </c>
      <c r="J1030" s="33" t="s">
        <v>2094</v>
      </c>
      <c r="K1030" s="33" t="s">
        <v>2094</v>
      </c>
      <c r="L1030" s="34"/>
      <c r="M1030" s="34"/>
      <c r="N1030" s="34"/>
      <c r="O1030" s="34"/>
      <c r="P1030" s="24" t="s">
        <v>2094</v>
      </c>
      <c r="Q1030" s="24" t="s">
        <v>2094</v>
      </c>
      <c r="R1030" s="30" t="s">
        <v>2094</v>
      </c>
    </row>
    <row r="1031" spans="1:18" ht="28.5">
      <c r="A1031" s="1"/>
      <c r="B1031" s="3" t="s">
        <v>2036</v>
      </c>
      <c r="C1031" s="4" t="s">
        <v>2094</v>
      </c>
      <c r="D1031" s="5"/>
      <c r="E1031" s="5"/>
      <c r="F1031" s="5"/>
      <c r="G1031" s="6" t="s">
        <v>2094</v>
      </c>
      <c r="H1031" s="5"/>
      <c r="I1031" s="6" t="s">
        <v>2094</v>
      </c>
      <c r="J1031" s="33" t="s">
        <v>2233</v>
      </c>
      <c r="K1031" s="33" t="s">
        <v>2157</v>
      </c>
      <c r="L1031" s="34">
        <v>186</v>
      </c>
      <c r="M1031" s="34">
        <v>15</v>
      </c>
      <c r="N1031" s="34">
        <v>20</v>
      </c>
      <c r="O1031" s="34">
        <v>20</v>
      </c>
      <c r="P1031" s="25">
        <f t="shared" ref="P1031:P1036" si="71">+O1031/L1031*100</f>
        <v>10.75268817204301</v>
      </c>
      <c r="Q1031" s="25">
        <f t="shared" ref="Q1031:Q1036" si="72">-100+(O1031/M1031*100)</f>
        <v>33.333333333333314</v>
      </c>
      <c r="R1031" s="30" t="s">
        <v>64</v>
      </c>
    </row>
    <row r="1032" spans="1:18" ht="28.5">
      <c r="A1032" s="1"/>
      <c r="B1032" s="1"/>
      <c r="C1032" s="4" t="s">
        <v>2094</v>
      </c>
      <c r="D1032" s="5"/>
      <c r="E1032" s="5"/>
      <c r="F1032" s="5"/>
      <c r="G1032" s="6" t="s">
        <v>2094</v>
      </c>
      <c r="H1032" s="5"/>
      <c r="I1032" s="6" t="s">
        <v>2094</v>
      </c>
      <c r="J1032" s="33" t="s">
        <v>2037</v>
      </c>
      <c r="K1032" s="33" t="s">
        <v>1936</v>
      </c>
      <c r="L1032" s="34">
        <v>1100</v>
      </c>
      <c r="M1032" s="34">
        <v>200</v>
      </c>
      <c r="N1032" s="34">
        <v>252</v>
      </c>
      <c r="O1032" s="34">
        <v>494</v>
      </c>
      <c r="P1032" s="25">
        <f t="shared" si="71"/>
        <v>44.909090909090907</v>
      </c>
      <c r="Q1032" s="25">
        <f t="shared" si="72"/>
        <v>147.00000000000003</v>
      </c>
      <c r="R1032" s="30" t="s">
        <v>3017</v>
      </c>
    </row>
    <row r="1033" spans="1:18" ht="28.5">
      <c r="A1033" s="1"/>
      <c r="B1033" s="1"/>
      <c r="C1033" s="4" t="s">
        <v>2094</v>
      </c>
      <c r="D1033" s="5"/>
      <c r="E1033" s="5"/>
      <c r="F1033" s="5"/>
      <c r="G1033" s="6" t="s">
        <v>2094</v>
      </c>
      <c r="H1033" s="5"/>
      <c r="I1033" s="6" t="s">
        <v>2094</v>
      </c>
      <c r="J1033" s="33" t="s">
        <v>2038</v>
      </c>
      <c r="K1033" s="33" t="s">
        <v>2174</v>
      </c>
      <c r="L1033" s="34">
        <v>270</v>
      </c>
      <c r="M1033" s="34">
        <v>65</v>
      </c>
      <c r="N1033" s="34">
        <v>90</v>
      </c>
      <c r="O1033" s="34">
        <v>80</v>
      </c>
      <c r="P1033" s="25">
        <f t="shared" si="71"/>
        <v>29.629629629629626</v>
      </c>
      <c r="Q1033" s="25">
        <f t="shared" si="72"/>
        <v>23.07692307692308</v>
      </c>
      <c r="R1033" s="30" t="s">
        <v>3309</v>
      </c>
    </row>
    <row r="1034" spans="1:18" ht="28.5">
      <c r="A1034" s="1"/>
      <c r="B1034" s="1"/>
      <c r="C1034" s="4" t="s">
        <v>2094</v>
      </c>
      <c r="D1034" s="5"/>
      <c r="E1034" s="5"/>
      <c r="F1034" s="5"/>
      <c r="G1034" s="6" t="s">
        <v>2094</v>
      </c>
      <c r="H1034" s="5"/>
      <c r="I1034" s="6" t="s">
        <v>2094</v>
      </c>
      <c r="J1034" s="33" t="s">
        <v>1845</v>
      </c>
      <c r="K1034" s="33" t="s">
        <v>1533</v>
      </c>
      <c r="L1034" s="34">
        <v>15</v>
      </c>
      <c r="M1034" s="34">
        <v>2</v>
      </c>
      <c r="N1034" s="34">
        <v>3</v>
      </c>
      <c r="O1034" s="34">
        <v>2</v>
      </c>
      <c r="P1034" s="25">
        <f t="shared" si="71"/>
        <v>13.333333333333334</v>
      </c>
      <c r="Q1034" s="25">
        <f t="shared" si="72"/>
        <v>0</v>
      </c>
      <c r="R1034" s="30" t="s">
        <v>2094</v>
      </c>
    </row>
    <row r="1035" spans="1:18" ht="28.5">
      <c r="A1035" s="1"/>
      <c r="B1035" s="1"/>
      <c r="C1035" s="4" t="s">
        <v>2094</v>
      </c>
      <c r="D1035" s="5"/>
      <c r="E1035" s="5"/>
      <c r="F1035" s="5"/>
      <c r="G1035" s="6" t="s">
        <v>2094</v>
      </c>
      <c r="H1035" s="5"/>
      <c r="I1035" s="6" t="s">
        <v>2094</v>
      </c>
      <c r="J1035" s="33" t="s">
        <v>2107</v>
      </c>
      <c r="K1035" s="33" t="s">
        <v>1533</v>
      </c>
      <c r="L1035" s="34">
        <v>5</v>
      </c>
      <c r="M1035" s="34">
        <v>1</v>
      </c>
      <c r="N1035" s="34">
        <v>2</v>
      </c>
      <c r="O1035" s="34">
        <v>1</v>
      </c>
      <c r="P1035" s="25">
        <f t="shared" si="71"/>
        <v>20</v>
      </c>
      <c r="Q1035" s="25">
        <f t="shared" si="72"/>
        <v>0</v>
      </c>
      <c r="R1035" s="30" t="s">
        <v>2094</v>
      </c>
    </row>
    <row r="1036" spans="1:18" ht="28.5">
      <c r="A1036" s="1"/>
      <c r="B1036" s="1"/>
      <c r="C1036" s="4" t="s">
        <v>2094</v>
      </c>
      <c r="D1036" s="5"/>
      <c r="E1036" s="5"/>
      <c r="F1036" s="5"/>
      <c r="G1036" s="6" t="s">
        <v>2094</v>
      </c>
      <c r="H1036" s="5"/>
      <c r="I1036" s="6" t="s">
        <v>2094</v>
      </c>
      <c r="J1036" s="33" t="s">
        <v>2039</v>
      </c>
      <c r="K1036" s="33" t="s">
        <v>2112</v>
      </c>
      <c r="L1036" s="34">
        <v>67</v>
      </c>
      <c r="M1036" s="34">
        <v>8</v>
      </c>
      <c r="N1036" s="34">
        <v>10</v>
      </c>
      <c r="O1036" s="34">
        <v>8</v>
      </c>
      <c r="P1036" s="25">
        <f t="shared" si="71"/>
        <v>11.940298507462686</v>
      </c>
      <c r="Q1036" s="25">
        <f t="shared" si="72"/>
        <v>0</v>
      </c>
      <c r="R1036" s="30" t="s">
        <v>2094</v>
      </c>
    </row>
    <row r="1037" spans="1:18" ht="30">
      <c r="A1037" s="1"/>
      <c r="B1037" s="12" t="s">
        <v>2040</v>
      </c>
      <c r="C1037" s="4" t="s">
        <v>2094</v>
      </c>
      <c r="D1037" s="5"/>
      <c r="E1037" s="5"/>
      <c r="F1037" s="5"/>
      <c r="G1037" s="6" t="s">
        <v>2094</v>
      </c>
      <c r="H1037" s="5"/>
      <c r="I1037" s="6" t="s">
        <v>2094</v>
      </c>
      <c r="J1037" s="33" t="s">
        <v>2094</v>
      </c>
      <c r="K1037" s="33" t="s">
        <v>2094</v>
      </c>
      <c r="L1037" s="34"/>
      <c r="M1037" s="34"/>
      <c r="N1037" s="34"/>
      <c r="O1037" s="34"/>
      <c r="P1037" s="24" t="s">
        <v>2094</v>
      </c>
      <c r="Q1037" s="24" t="s">
        <v>2094</v>
      </c>
      <c r="R1037" s="30" t="s">
        <v>2094</v>
      </c>
    </row>
    <row r="1038" spans="1:18" ht="28.5">
      <c r="A1038" s="1"/>
      <c r="B1038" s="3" t="s">
        <v>2041</v>
      </c>
      <c r="C1038" s="4" t="s">
        <v>2190</v>
      </c>
      <c r="D1038" s="5">
        <v>25780212</v>
      </c>
      <c r="E1038" s="5">
        <v>40939665</v>
      </c>
      <c r="F1038" s="5">
        <v>15159453</v>
      </c>
      <c r="G1038" s="7">
        <v>58.8</v>
      </c>
      <c r="H1038" s="5">
        <v>180856382</v>
      </c>
      <c r="I1038" s="7">
        <v>22.6</v>
      </c>
      <c r="J1038" s="33" t="s">
        <v>2094</v>
      </c>
      <c r="K1038" s="33" t="s">
        <v>2094</v>
      </c>
      <c r="L1038" s="34"/>
      <c r="M1038" s="34"/>
      <c r="N1038" s="34"/>
      <c r="O1038" s="34"/>
      <c r="P1038" s="24" t="s">
        <v>2094</v>
      </c>
      <c r="Q1038" s="24" t="s">
        <v>2094</v>
      </c>
      <c r="R1038" s="30" t="s">
        <v>2094</v>
      </c>
    </row>
    <row r="1039" spans="1:18" ht="28.5">
      <c r="A1039" s="1"/>
      <c r="B1039" s="3" t="s">
        <v>2042</v>
      </c>
      <c r="C1039" s="4" t="s">
        <v>2094</v>
      </c>
      <c r="D1039" s="5"/>
      <c r="E1039" s="5"/>
      <c r="F1039" s="5"/>
      <c r="G1039" s="6" t="s">
        <v>2094</v>
      </c>
      <c r="H1039" s="5"/>
      <c r="I1039" s="6" t="s">
        <v>2094</v>
      </c>
      <c r="J1039" s="33" t="s">
        <v>2043</v>
      </c>
      <c r="K1039" s="33" t="s">
        <v>2147</v>
      </c>
      <c r="L1039" s="34">
        <v>0</v>
      </c>
      <c r="M1039" s="34">
        <v>0</v>
      </c>
      <c r="N1039" s="34">
        <v>18944</v>
      </c>
      <c r="O1039" s="34">
        <v>0</v>
      </c>
      <c r="P1039" s="21">
        <v>0</v>
      </c>
      <c r="Q1039" s="21">
        <v>0</v>
      </c>
      <c r="R1039" s="30" t="s">
        <v>2094</v>
      </c>
    </row>
    <row r="1040" spans="1:18" ht="28.5">
      <c r="A1040" s="1"/>
      <c r="B1040" s="1"/>
      <c r="C1040" s="4" t="s">
        <v>2094</v>
      </c>
      <c r="D1040" s="5"/>
      <c r="E1040" s="5"/>
      <c r="F1040" s="5"/>
      <c r="G1040" s="6" t="s">
        <v>2094</v>
      </c>
      <c r="H1040" s="5"/>
      <c r="I1040" s="6" t="s">
        <v>2094</v>
      </c>
      <c r="J1040" s="33" t="s">
        <v>2044</v>
      </c>
      <c r="K1040" s="33" t="s">
        <v>1757</v>
      </c>
      <c r="L1040" s="34">
        <v>48</v>
      </c>
      <c r="M1040" s="34">
        <v>11</v>
      </c>
      <c r="N1040" s="34">
        <v>10</v>
      </c>
      <c r="O1040" s="34">
        <v>11</v>
      </c>
      <c r="P1040" s="25">
        <f>+O1040/L1040*100</f>
        <v>22.916666666666664</v>
      </c>
      <c r="Q1040" s="25">
        <f>-100+(O1040/M1040*100)</f>
        <v>0</v>
      </c>
      <c r="R1040" s="30" t="s">
        <v>2094</v>
      </c>
    </row>
    <row r="1041" spans="1:18" ht="28.5">
      <c r="A1041" s="1"/>
      <c r="B1041" s="1"/>
      <c r="C1041" s="4" t="s">
        <v>2094</v>
      </c>
      <c r="D1041" s="5"/>
      <c r="E1041" s="5"/>
      <c r="F1041" s="5"/>
      <c r="G1041" s="6" t="s">
        <v>2094</v>
      </c>
      <c r="H1041" s="5"/>
      <c r="I1041" s="6" t="s">
        <v>2094</v>
      </c>
      <c r="J1041" s="33" t="s">
        <v>2045</v>
      </c>
      <c r="K1041" s="33" t="s">
        <v>2046</v>
      </c>
      <c r="L1041" s="34">
        <v>32020</v>
      </c>
      <c r="M1041" s="34">
        <v>6004</v>
      </c>
      <c r="N1041" s="34">
        <v>7507</v>
      </c>
      <c r="O1041" s="34">
        <v>7099</v>
      </c>
      <c r="P1041" s="25">
        <f>+O1041/L1041*100</f>
        <v>22.170518425983758</v>
      </c>
      <c r="Q1041" s="25">
        <f>-100+(O1041/M1041*100)</f>
        <v>18.237841439040636</v>
      </c>
      <c r="R1041" s="30" t="s">
        <v>3121</v>
      </c>
    </row>
    <row r="1042" spans="1:18" ht="28.5">
      <c r="A1042" s="1"/>
      <c r="B1042" s="1"/>
      <c r="C1042" s="4" t="s">
        <v>2094</v>
      </c>
      <c r="D1042" s="5"/>
      <c r="E1042" s="5"/>
      <c r="F1042" s="5"/>
      <c r="G1042" s="6" t="s">
        <v>2094</v>
      </c>
      <c r="H1042" s="5"/>
      <c r="I1042" s="6" t="s">
        <v>2094</v>
      </c>
      <c r="J1042" s="33" t="s">
        <v>2047</v>
      </c>
      <c r="K1042" s="33" t="s">
        <v>2046</v>
      </c>
      <c r="L1042" s="34">
        <v>8000</v>
      </c>
      <c r="M1042" s="34">
        <v>2000</v>
      </c>
      <c r="N1042" s="34">
        <v>1392</v>
      </c>
      <c r="O1042" s="34">
        <v>2058</v>
      </c>
      <c r="P1042" s="25">
        <f>+O1042/L1042*100</f>
        <v>25.724999999999998</v>
      </c>
      <c r="Q1042" s="25">
        <f>-100+(O1042/M1042*100)</f>
        <v>2.8999999999999915</v>
      </c>
      <c r="R1042" s="30" t="s">
        <v>2881</v>
      </c>
    </row>
    <row r="1043" spans="1:18" ht="42.75">
      <c r="A1043" s="1"/>
      <c r="B1043" s="1"/>
      <c r="C1043" s="4" t="s">
        <v>2094</v>
      </c>
      <c r="D1043" s="5"/>
      <c r="E1043" s="5"/>
      <c r="F1043" s="5"/>
      <c r="G1043" s="6" t="s">
        <v>2094</v>
      </c>
      <c r="H1043" s="5"/>
      <c r="I1043" s="6" t="s">
        <v>2094</v>
      </c>
      <c r="J1043" s="33" t="s">
        <v>2048</v>
      </c>
      <c r="K1043" s="33" t="s">
        <v>2147</v>
      </c>
      <c r="L1043" s="34">
        <v>27450</v>
      </c>
      <c r="M1043" s="34">
        <v>5000</v>
      </c>
      <c r="N1043" s="34" t="s">
        <v>216</v>
      </c>
      <c r="O1043" s="34">
        <v>9120</v>
      </c>
      <c r="P1043" s="25">
        <f>+O1043/L1043*100</f>
        <v>33.224043715846996</v>
      </c>
      <c r="Q1043" s="25">
        <f>-100+(O1043/M1043*100)</f>
        <v>82.4</v>
      </c>
      <c r="R1043" s="30" t="s">
        <v>3310</v>
      </c>
    </row>
    <row r="1044" spans="1:18" ht="57">
      <c r="A1044" s="1"/>
      <c r="B1044" s="1"/>
      <c r="C1044" s="4" t="s">
        <v>2094</v>
      </c>
      <c r="D1044" s="5"/>
      <c r="E1044" s="5"/>
      <c r="F1044" s="5"/>
      <c r="G1044" s="6" t="s">
        <v>2094</v>
      </c>
      <c r="H1044" s="5"/>
      <c r="I1044" s="6" t="s">
        <v>2094</v>
      </c>
      <c r="J1044" s="33" t="s">
        <v>2049</v>
      </c>
      <c r="K1044" s="33" t="s">
        <v>2147</v>
      </c>
      <c r="L1044" s="34">
        <v>233693</v>
      </c>
      <c r="M1044" s="34">
        <v>52994</v>
      </c>
      <c r="N1044" s="34" t="s">
        <v>216</v>
      </c>
      <c r="O1044" s="34">
        <v>43338</v>
      </c>
      <c r="P1044" s="25">
        <f>+O1044/L1044*100</f>
        <v>18.544843020544047</v>
      </c>
      <c r="Q1044" s="25">
        <f>-100+(O1044/M1044*100)</f>
        <v>-18.220930671396758</v>
      </c>
      <c r="R1044" s="30" t="s">
        <v>3311</v>
      </c>
    </row>
    <row r="1045" spans="1:18" ht="28.5">
      <c r="A1045" s="1"/>
      <c r="B1045" s="3" t="s">
        <v>2050</v>
      </c>
      <c r="C1045" s="4" t="s">
        <v>2190</v>
      </c>
      <c r="D1045" s="5">
        <v>3589199</v>
      </c>
      <c r="E1045" s="5">
        <v>5059433</v>
      </c>
      <c r="F1045" s="5">
        <v>1470234</v>
      </c>
      <c r="G1045" s="7">
        <v>41</v>
      </c>
      <c r="H1045" s="5">
        <v>24074859</v>
      </c>
      <c r="I1045" s="7">
        <v>21</v>
      </c>
      <c r="J1045" s="33" t="s">
        <v>2094</v>
      </c>
      <c r="K1045" s="33" t="s">
        <v>2094</v>
      </c>
      <c r="L1045" s="34"/>
      <c r="M1045" s="34"/>
      <c r="N1045" s="34"/>
      <c r="O1045" s="34"/>
      <c r="P1045" s="24" t="s">
        <v>2094</v>
      </c>
      <c r="Q1045" s="24" t="s">
        <v>2094</v>
      </c>
      <c r="R1045" s="30" t="s">
        <v>2094</v>
      </c>
    </row>
    <row r="1046" spans="1:18" ht="57">
      <c r="A1046" s="1"/>
      <c r="B1046" s="3" t="s">
        <v>2051</v>
      </c>
      <c r="C1046" s="4" t="s">
        <v>2094</v>
      </c>
      <c r="D1046" s="5"/>
      <c r="E1046" s="5"/>
      <c r="F1046" s="5"/>
      <c r="G1046" s="6" t="s">
        <v>2094</v>
      </c>
      <c r="H1046" s="5"/>
      <c r="I1046" s="6" t="s">
        <v>2094</v>
      </c>
      <c r="J1046" s="33" t="s">
        <v>2484</v>
      </c>
      <c r="K1046" s="33" t="s">
        <v>2138</v>
      </c>
      <c r="L1046" s="34">
        <v>800</v>
      </c>
      <c r="M1046" s="34">
        <v>210</v>
      </c>
      <c r="N1046" s="34">
        <v>229</v>
      </c>
      <c r="O1046" s="34">
        <v>195</v>
      </c>
      <c r="P1046" s="25">
        <f>+O1046/L1046*100</f>
        <v>24.375</v>
      </c>
      <c r="Q1046" s="25">
        <f>-100+(O1046/M1046*100)</f>
        <v>-7.1428571428571388</v>
      </c>
      <c r="R1046" s="30" t="s">
        <v>65</v>
      </c>
    </row>
    <row r="1047" spans="1:18" ht="114">
      <c r="A1047" s="1"/>
      <c r="B1047" s="1"/>
      <c r="C1047" s="4" t="s">
        <v>2094</v>
      </c>
      <c r="D1047" s="5"/>
      <c r="E1047" s="5"/>
      <c r="F1047" s="5"/>
      <c r="G1047" s="6" t="s">
        <v>2094</v>
      </c>
      <c r="H1047" s="5"/>
      <c r="I1047" s="6" t="s">
        <v>2094</v>
      </c>
      <c r="J1047" s="33" t="s">
        <v>2052</v>
      </c>
      <c r="K1047" s="33" t="s">
        <v>2053</v>
      </c>
      <c r="L1047" s="34">
        <v>22</v>
      </c>
      <c r="M1047" s="34">
        <v>4</v>
      </c>
      <c r="N1047" s="34">
        <v>8</v>
      </c>
      <c r="O1047" s="34">
        <v>2</v>
      </c>
      <c r="P1047" s="25">
        <f>+O1047/L1047*100</f>
        <v>9.0909090909090917</v>
      </c>
      <c r="Q1047" s="25">
        <f>-100+(O1047/M1047*100)</f>
        <v>-50</v>
      </c>
      <c r="R1047" s="30" t="s">
        <v>22</v>
      </c>
    </row>
    <row r="1048" spans="1:18" ht="114">
      <c r="A1048" s="1"/>
      <c r="B1048" s="1"/>
      <c r="C1048" s="4" t="s">
        <v>2094</v>
      </c>
      <c r="D1048" s="5"/>
      <c r="E1048" s="5"/>
      <c r="F1048" s="5"/>
      <c r="G1048" s="6" t="s">
        <v>2094</v>
      </c>
      <c r="H1048" s="5"/>
      <c r="I1048" s="6" t="s">
        <v>2094</v>
      </c>
      <c r="J1048" s="33" t="s">
        <v>2052</v>
      </c>
      <c r="K1048" s="33" t="s">
        <v>2054</v>
      </c>
      <c r="L1048" s="34">
        <v>11</v>
      </c>
      <c r="M1048" s="34">
        <v>5</v>
      </c>
      <c r="N1048" s="34">
        <v>4</v>
      </c>
      <c r="O1048" s="34">
        <v>4</v>
      </c>
      <c r="P1048" s="25">
        <f>+O1048/L1048*100</f>
        <v>36.363636363636367</v>
      </c>
      <c r="Q1048" s="25">
        <f>-100+(O1048/M1048*100)</f>
        <v>-20</v>
      </c>
      <c r="R1048" s="30" t="s">
        <v>66</v>
      </c>
    </row>
    <row r="1049" spans="1:18" ht="28.5">
      <c r="A1049" s="1"/>
      <c r="B1049" s="1"/>
      <c r="C1049" s="4" t="s">
        <v>2094</v>
      </c>
      <c r="D1049" s="5"/>
      <c r="E1049" s="5"/>
      <c r="F1049" s="5"/>
      <c r="G1049" s="6" t="s">
        <v>2094</v>
      </c>
      <c r="H1049" s="5"/>
      <c r="I1049" s="6" t="s">
        <v>2094</v>
      </c>
      <c r="J1049" s="33" t="s">
        <v>2055</v>
      </c>
      <c r="K1049" s="33" t="s">
        <v>2429</v>
      </c>
      <c r="L1049" s="34">
        <v>24</v>
      </c>
      <c r="M1049" s="34">
        <v>0</v>
      </c>
      <c r="N1049" s="34">
        <v>3</v>
      </c>
      <c r="O1049" s="34">
        <v>0</v>
      </c>
      <c r="P1049" s="24" t="s">
        <v>2103</v>
      </c>
      <c r="Q1049" s="25">
        <v>0</v>
      </c>
      <c r="R1049" s="30" t="s">
        <v>2094</v>
      </c>
    </row>
    <row r="1050" spans="1:18" ht="42.75">
      <c r="A1050" s="1"/>
      <c r="B1050" s="1"/>
      <c r="C1050" s="4" t="s">
        <v>2094</v>
      </c>
      <c r="D1050" s="5"/>
      <c r="E1050" s="5"/>
      <c r="F1050" s="5"/>
      <c r="G1050" s="6" t="s">
        <v>2094</v>
      </c>
      <c r="H1050" s="5"/>
      <c r="I1050" s="6" t="s">
        <v>2094</v>
      </c>
      <c r="J1050" s="33" t="s">
        <v>2056</v>
      </c>
      <c r="K1050" s="33" t="s">
        <v>2310</v>
      </c>
      <c r="L1050" s="34">
        <v>142</v>
      </c>
      <c r="M1050" s="34">
        <v>4</v>
      </c>
      <c r="N1050" s="34">
        <v>24</v>
      </c>
      <c r="O1050" s="34">
        <v>34</v>
      </c>
      <c r="P1050" s="25">
        <f t="shared" ref="P1050:P1057" si="73">+O1050/L1050*100</f>
        <v>23.943661971830984</v>
      </c>
      <c r="Q1050" s="25">
        <f t="shared" ref="Q1050:Q1057" si="74">-100+(O1050/M1050*100)</f>
        <v>750</v>
      </c>
      <c r="R1050" s="30" t="s">
        <v>67</v>
      </c>
    </row>
    <row r="1051" spans="1:18" ht="42.75">
      <c r="A1051" s="1"/>
      <c r="B1051" s="1"/>
      <c r="C1051" s="4" t="s">
        <v>2094</v>
      </c>
      <c r="D1051" s="5"/>
      <c r="E1051" s="5"/>
      <c r="F1051" s="5"/>
      <c r="G1051" s="6" t="s">
        <v>2094</v>
      </c>
      <c r="H1051" s="5"/>
      <c r="I1051" s="6" t="s">
        <v>2094</v>
      </c>
      <c r="J1051" s="33" t="s">
        <v>2056</v>
      </c>
      <c r="K1051" s="33" t="s">
        <v>2112</v>
      </c>
      <c r="L1051" s="34">
        <v>29</v>
      </c>
      <c r="M1051" s="34">
        <v>1</v>
      </c>
      <c r="N1051" s="34">
        <v>6</v>
      </c>
      <c r="O1051" s="34">
        <v>9</v>
      </c>
      <c r="P1051" s="25">
        <f t="shared" si="73"/>
        <v>31.03448275862069</v>
      </c>
      <c r="Q1051" s="25">
        <f t="shared" si="74"/>
        <v>800</v>
      </c>
      <c r="R1051" s="30" t="s">
        <v>68</v>
      </c>
    </row>
    <row r="1052" spans="1:18" ht="128.25">
      <c r="A1052" s="1"/>
      <c r="B1052" s="1"/>
      <c r="C1052" s="4" t="s">
        <v>2094</v>
      </c>
      <c r="D1052" s="5"/>
      <c r="E1052" s="5"/>
      <c r="F1052" s="5"/>
      <c r="G1052" s="6" t="s">
        <v>2094</v>
      </c>
      <c r="H1052" s="5"/>
      <c r="I1052" s="6" t="s">
        <v>2094</v>
      </c>
      <c r="J1052" s="33" t="s">
        <v>2057</v>
      </c>
      <c r="K1052" s="33" t="s">
        <v>2058</v>
      </c>
      <c r="L1052" s="34">
        <v>145</v>
      </c>
      <c r="M1052" s="34">
        <v>30</v>
      </c>
      <c r="N1052" s="34">
        <v>28</v>
      </c>
      <c r="O1052" s="34">
        <v>27</v>
      </c>
      <c r="P1052" s="25">
        <f t="shared" si="73"/>
        <v>18.620689655172416</v>
      </c>
      <c r="Q1052" s="25">
        <f t="shared" si="74"/>
        <v>-10</v>
      </c>
      <c r="R1052" s="30" t="s">
        <v>3312</v>
      </c>
    </row>
    <row r="1053" spans="1:18" ht="114">
      <c r="A1053" s="1"/>
      <c r="B1053" s="1"/>
      <c r="C1053" s="4" t="s">
        <v>2094</v>
      </c>
      <c r="D1053" s="5"/>
      <c r="E1053" s="5"/>
      <c r="F1053" s="5"/>
      <c r="G1053" s="6" t="s">
        <v>2094</v>
      </c>
      <c r="H1053" s="5"/>
      <c r="I1053" s="6" t="s">
        <v>2094</v>
      </c>
      <c r="J1053" s="33" t="s">
        <v>2057</v>
      </c>
      <c r="K1053" s="33" t="s">
        <v>2059</v>
      </c>
      <c r="L1053" s="34">
        <v>19</v>
      </c>
      <c r="M1053" s="34">
        <v>5</v>
      </c>
      <c r="N1053" s="34">
        <v>3</v>
      </c>
      <c r="O1053" s="34">
        <v>3</v>
      </c>
      <c r="P1053" s="25">
        <f t="shared" si="73"/>
        <v>15.789473684210526</v>
      </c>
      <c r="Q1053" s="25">
        <f t="shared" si="74"/>
        <v>-40</v>
      </c>
      <c r="R1053" s="30" t="s">
        <v>69</v>
      </c>
    </row>
    <row r="1054" spans="1:18" ht="42.75">
      <c r="A1054" s="1"/>
      <c r="B1054" s="1"/>
      <c r="C1054" s="4" t="s">
        <v>2094</v>
      </c>
      <c r="D1054" s="5"/>
      <c r="E1054" s="5"/>
      <c r="F1054" s="5"/>
      <c r="G1054" s="6" t="s">
        <v>2094</v>
      </c>
      <c r="H1054" s="5"/>
      <c r="I1054" s="6" t="s">
        <v>2094</v>
      </c>
      <c r="J1054" s="33" t="s">
        <v>2060</v>
      </c>
      <c r="K1054" s="33" t="s">
        <v>2315</v>
      </c>
      <c r="L1054" s="34">
        <v>1300</v>
      </c>
      <c r="M1054" s="34">
        <v>250</v>
      </c>
      <c r="N1054" s="34">
        <v>169</v>
      </c>
      <c r="O1054" s="34">
        <v>263</v>
      </c>
      <c r="P1054" s="25">
        <f t="shared" si="73"/>
        <v>20.23076923076923</v>
      </c>
      <c r="Q1054" s="25">
        <f t="shared" si="74"/>
        <v>5.2000000000000028</v>
      </c>
      <c r="R1054" s="30" t="s">
        <v>70</v>
      </c>
    </row>
    <row r="1055" spans="1:18" ht="42.75">
      <c r="A1055" s="1"/>
      <c r="B1055" s="1"/>
      <c r="C1055" s="4" t="s">
        <v>2094</v>
      </c>
      <c r="D1055" s="5"/>
      <c r="E1055" s="5"/>
      <c r="F1055" s="5"/>
      <c r="G1055" s="6" t="s">
        <v>2094</v>
      </c>
      <c r="H1055" s="5"/>
      <c r="I1055" s="6" t="s">
        <v>2094</v>
      </c>
      <c r="J1055" s="33" t="s">
        <v>2061</v>
      </c>
      <c r="K1055" s="33" t="s">
        <v>2062</v>
      </c>
      <c r="L1055" s="34">
        <v>60</v>
      </c>
      <c r="M1055" s="34">
        <v>15</v>
      </c>
      <c r="N1055" s="34">
        <v>16</v>
      </c>
      <c r="O1055" s="34">
        <v>17</v>
      </c>
      <c r="P1055" s="25">
        <f t="shared" si="73"/>
        <v>28.333333333333332</v>
      </c>
      <c r="Q1055" s="25">
        <f t="shared" si="74"/>
        <v>13.333333333333329</v>
      </c>
      <c r="R1055" s="30" t="s">
        <v>71</v>
      </c>
    </row>
    <row r="1056" spans="1:18" ht="99.75">
      <c r="A1056" s="1"/>
      <c r="B1056" s="1"/>
      <c r="C1056" s="4" t="s">
        <v>2094</v>
      </c>
      <c r="D1056" s="5"/>
      <c r="E1056" s="5"/>
      <c r="F1056" s="5"/>
      <c r="G1056" s="6" t="s">
        <v>2094</v>
      </c>
      <c r="H1056" s="5"/>
      <c r="I1056" s="6" t="s">
        <v>2094</v>
      </c>
      <c r="J1056" s="33" t="s">
        <v>2063</v>
      </c>
      <c r="K1056" s="33" t="s">
        <v>1644</v>
      </c>
      <c r="L1056" s="34">
        <v>3977</v>
      </c>
      <c r="M1056" s="34">
        <v>315</v>
      </c>
      <c r="N1056" s="34">
        <v>315</v>
      </c>
      <c r="O1056" s="34">
        <v>425</v>
      </c>
      <c r="P1056" s="25">
        <f t="shared" si="73"/>
        <v>10.686447070656275</v>
      </c>
      <c r="Q1056" s="25">
        <f t="shared" si="74"/>
        <v>34.920634920634939</v>
      </c>
      <c r="R1056" s="30" t="s">
        <v>3313</v>
      </c>
    </row>
    <row r="1057" spans="1:18" ht="71.25">
      <c r="A1057" s="1"/>
      <c r="B1057" s="1"/>
      <c r="C1057" s="4" t="s">
        <v>2094</v>
      </c>
      <c r="D1057" s="5"/>
      <c r="E1057" s="5"/>
      <c r="F1057" s="5"/>
      <c r="G1057" s="6" t="s">
        <v>2094</v>
      </c>
      <c r="H1057" s="5"/>
      <c r="I1057" s="6" t="s">
        <v>2094</v>
      </c>
      <c r="J1057" s="33" t="s">
        <v>2064</v>
      </c>
      <c r="K1057" s="33" t="s">
        <v>1644</v>
      </c>
      <c r="L1057" s="34">
        <v>197</v>
      </c>
      <c r="M1057" s="34">
        <v>35</v>
      </c>
      <c r="N1057" s="34">
        <v>35</v>
      </c>
      <c r="O1057" s="34">
        <v>75</v>
      </c>
      <c r="P1057" s="25">
        <f t="shared" si="73"/>
        <v>38.07106598984771</v>
      </c>
      <c r="Q1057" s="25">
        <f t="shared" si="74"/>
        <v>114.28571428571428</v>
      </c>
      <c r="R1057" s="30" t="s">
        <v>3314</v>
      </c>
    </row>
    <row r="1058" spans="1:18" ht="28.5">
      <c r="A1058" s="1"/>
      <c r="B1058" s="3" t="s">
        <v>2065</v>
      </c>
      <c r="C1058" s="4" t="s">
        <v>2190</v>
      </c>
      <c r="D1058" s="5">
        <v>9577756</v>
      </c>
      <c r="E1058" s="5">
        <v>16538678</v>
      </c>
      <c r="F1058" s="5">
        <v>6960922</v>
      </c>
      <c r="G1058" s="7">
        <v>72.7</v>
      </c>
      <c r="H1058" s="5">
        <v>77755945</v>
      </c>
      <c r="I1058" s="7">
        <v>21.3</v>
      </c>
      <c r="J1058" s="33" t="s">
        <v>2094</v>
      </c>
      <c r="K1058" s="33" t="s">
        <v>2094</v>
      </c>
      <c r="L1058" s="34"/>
      <c r="M1058" s="34"/>
      <c r="N1058" s="34"/>
      <c r="O1058" s="34"/>
      <c r="P1058" s="24" t="s">
        <v>2094</v>
      </c>
      <c r="Q1058" s="24" t="s">
        <v>2094</v>
      </c>
      <c r="R1058" s="30" t="s">
        <v>2094</v>
      </c>
    </row>
    <row r="1059" spans="1:18" ht="28.5">
      <c r="A1059" s="1"/>
      <c r="B1059" s="3" t="s">
        <v>2066</v>
      </c>
      <c r="C1059" s="4" t="s">
        <v>2094</v>
      </c>
      <c r="D1059" s="5"/>
      <c r="E1059" s="5"/>
      <c r="F1059" s="5"/>
      <c r="G1059" s="6" t="s">
        <v>2094</v>
      </c>
      <c r="H1059" s="5"/>
      <c r="I1059" s="6" t="s">
        <v>2094</v>
      </c>
      <c r="J1059" s="33" t="s">
        <v>2484</v>
      </c>
      <c r="K1059" s="33" t="s">
        <v>2067</v>
      </c>
      <c r="L1059" s="34">
        <v>140</v>
      </c>
      <c r="M1059" s="34">
        <v>20</v>
      </c>
      <c r="N1059" s="34">
        <v>34</v>
      </c>
      <c r="O1059" s="34">
        <v>47</v>
      </c>
      <c r="P1059" s="25">
        <f t="shared" ref="P1059:P1068" si="75">+O1059/L1059*100</f>
        <v>33.571428571428569</v>
      </c>
      <c r="Q1059" s="25">
        <f t="shared" ref="Q1059:Q1068" si="76">-100+(O1059/M1059*100)</f>
        <v>135</v>
      </c>
      <c r="R1059" s="30" t="s">
        <v>3018</v>
      </c>
    </row>
    <row r="1060" spans="1:18" ht="42.75">
      <c r="A1060" s="1"/>
      <c r="B1060" s="1"/>
      <c r="C1060" s="4" t="s">
        <v>2094</v>
      </c>
      <c r="D1060" s="5"/>
      <c r="E1060" s="5"/>
      <c r="F1060" s="5"/>
      <c r="G1060" s="6" t="s">
        <v>2094</v>
      </c>
      <c r="H1060" s="5"/>
      <c r="I1060" s="6" t="s">
        <v>2094</v>
      </c>
      <c r="J1060" s="33" t="s">
        <v>2068</v>
      </c>
      <c r="K1060" s="33" t="s">
        <v>2147</v>
      </c>
      <c r="L1060" s="34">
        <v>260</v>
      </c>
      <c r="M1060" s="34">
        <v>70</v>
      </c>
      <c r="N1060" s="34">
        <v>66</v>
      </c>
      <c r="O1060" s="34">
        <v>45</v>
      </c>
      <c r="P1060" s="25">
        <f t="shared" si="75"/>
        <v>17.307692307692307</v>
      </c>
      <c r="Q1060" s="25">
        <f t="shared" si="76"/>
        <v>-35.714285714285708</v>
      </c>
      <c r="R1060" s="30" t="s">
        <v>3315</v>
      </c>
    </row>
    <row r="1061" spans="1:18" ht="28.5">
      <c r="A1061" s="1"/>
      <c r="B1061" s="1"/>
      <c r="C1061" s="4" t="s">
        <v>2094</v>
      </c>
      <c r="D1061" s="5"/>
      <c r="E1061" s="5"/>
      <c r="F1061" s="5"/>
      <c r="G1061" s="6" t="s">
        <v>2094</v>
      </c>
      <c r="H1061" s="5"/>
      <c r="I1061" s="6" t="s">
        <v>2094</v>
      </c>
      <c r="J1061" s="33" t="s">
        <v>2069</v>
      </c>
      <c r="K1061" s="33" t="s">
        <v>2147</v>
      </c>
      <c r="L1061" s="34">
        <v>540</v>
      </c>
      <c r="M1061" s="34">
        <v>120</v>
      </c>
      <c r="N1061" s="34">
        <v>133</v>
      </c>
      <c r="O1061" s="34">
        <v>126</v>
      </c>
      <c r="P1061" s="25">
        <f t="shared" si="75"/>
        <v>23.333333333333332</v>
      </c>
      <c r="Q1061" s="25">
        <f t="shared" si="76"/>
        <v>5</v>
      </c>
      <c r="R1061" s="30" t="s">
        <v>3316</v>
      </c>
    </row>
    <row r="1062" spans="1:18" ht="42.75">
      <c r="A1062" s="1"/>
      <c r="B1062" s="1"/>
      <c r="C1062" s="4" t="s">
        <v>2094</v>
      </c>
      <c r="D1062" s="5"/>
      <c r="E1062" s="5"/>
      <c r="F1062" s="5"/>
      <c r="G1062" s="6" t="s">
        <v>2094</v>
      </c>
      <c r="H1062" s="5"/>
      <c r="I1062" s="6" t="s">
        <v>2094</v>
      </c>
      <c r="J1062" s="33" t="s">
        <v>2070</v>
      </c>
      <c r="K1062" s="33" t="s">
        <v>2147</v>
      </c>
      <c r="L1062" s="34">
        <v>330</v>
      </c>
      <c r="M1062" s="34">
        <v>75</v>
      </c>
      <c r="N1062" s="34">
        <v>78</v>
      </c>
      <c r="O1062" s="34">
        <v>124</v>
      </c>
      <c r="P1062" s="25">
        <f t="shared" si="75"/>
        <v>37.575757575757571</v>
      </c>
      <c r="Q1062" s="25">
        <f t="shared" si="76"/>
        <v>65.333333333333343</v>
      </c>
      <c r="R1062" s="30" t="s">
        <v>72</v>
      </c>
    </row>
    <row r="1063" spans="1:18" ht="28.5">
      <c r="A1063" s="1"/>
      <c r="B1063" s="1"/>
      <c r="C1063" s="4" t="s">
        <v>2094</v>
      </c>
      <c r="D1063" s="5"/>
      <c r="E1063" s="5"/>
      <c r="F1063" s="5"/>
      <c r="G1063" s="6" t="s">
        <v>2094</v>
      </c>
      <c r="H1063" s="5"/>
      <c r="I1063" s="6" t="s">
        <v>2094</v>
      </c>
      <c r="J1063" s="33" t="s">
        <v>2071</v>
      </c>
      <c r="K1063" s="33" t="s">
        <v>2147</v>
      </c>
      <c r="L1063" s="34">
        <v>145</v>
      </c>
      <c r="M1063" s="34">
        <v>30</v>
      </c>
      <c r="N1063" s="34">
        <v>33</v>
      </c>
      <c r="O1063" s="34">
        <v>38</v>
      </c>
      <c r="P1063" s="25">
        <f t="shared" si="75"/>
        <v>26.206896551724139</v>
      </c>
      <c r="Q1063" s="25">
        <f t="shared" si="76"/>
        <v>26.666666666666657</v>
      </c>
      <c r="R1063" s="30" t="s">
        <v>3019</v>
      </c>
    </row>
    <row r="1064" spans="1:18" ht="42.75">
      <c r="A1064" s="1"/>
      <c r="B1064" s="1"/>
      <c r="C1064" s="4" t="s">
        <v>2094</v>
      </c>
      <c r="D1064" s="5"/>
      <c r="E1064" s="5"/>
      <c r="F1064" s="5"/>
      <c r="G1064" s="6" t="s">
        <v>2094</v>
      </c>
      <c r="H1064" s="5"/>
      <c r="I1064" s="6" t="s">
        <v>2094</v>
      </c>
      <c r="J1064" s="33" t="s">
        <v>2072</v>
      </c>
      <c r="K1064" s="33" t="s">
        <v>2073</v>
      </c>
      <c r="L1064" s="34">
        <v>540</v>
      </c>
      <c r="M1064" s="34">
        <v>130</v>
      </c>
      <c r="N1064" s="34">
        <v>0</v>
      </c>
      <c r="O1064" s="34">
        <v>116</v>
      </c>
      <c r="P1064" s="25">
        <f t="shared" si="75"/>
        <v>21.481481481481481</v>
      </c>
      <c r="Q1064" s="25">
        <f t="shared" si="76"/>
        <v>-10.769230769230759</v>
      </c>
      <c r="R1064" s="30" t="s">
        <v>3122</v>
      </c>
    </row>
    <row r="1065" spans="1:18" ht="42.75">
      <c r="A1065" s="1"/>
      <c r="B1065" s="1"/>
      <c r="C1065" s="4" t="s">
        <v>2094</v>
      </c>
      <c r="D1065" s="5"/>
      <c r="E1065" s="5"/>
      <c r="F1065" s="5"/>
      <c r="G1065" s="6" t="s">
        <v>2094</v>
      </c>
      <c r="H1065" s="5"/>
      <c r="I1065" s="6" t="s">
        <v>2094</v>
      </c>
      <c r="J1065" s="33" t="s">
        <v>2074</v>
      </c>
      <c r="K1065" s="33" t="s">
        <v>2073</v>
      </c>
      <c r="L1065" s="34">
        <v>2800</v>
      </c>
      <c r="M1065" s="34">
        <v>700</v>
      </c>
      <c r="N1065" s="34">
        <v>0</v>
      </c>
      <c r="O1065" s="34">
        <v>578</v>
      </c>
      <c r="P1065" s="25">
        <f t="shared" si="75"/>
        <v>20.642857142857142</v>
      </c>
      <c r="Q1065" s="25">
        <f t="shared" si="76"/>
        <v>-17.428571428571431</v>
      </c>
      <c r="R1065" s="30" t="s">
        <v>3122</v>
      </c>
    </row>
    <row r="1066" spans="1:18" ht="42.75">
      <c r="A1066" s="1"/>
      <c r="B1066" s="1"/>
      <c r="C1066" s="4" t="s">
        <v>2094</v>
      </c>
      <c r="D1066" s="5"/>
      <c r="E1066" s="5"/>
      <c r="F1066" s="5"/>
      <c r="G1066" s="6" t="s">
        <v>2094</v>
      </c>
      <c r="H1066" s="5"/>
      <c r="I1066" s="6" t="s">
        <v>2094</v>
      </c>
      <c r="J1066" s="33" t="s">
        <v>2075</v>
      </c>
      <c r="K1066" s="33" t="s">
        <v>2076</v>
      </c>
      <c r="L1066" s="34">
        <v>4500</v>
      </c>
      <c r="M1066" s="34">
        <v>500</v>
      </c>
      <c r="N1066" s="34">
        <v>230</v>
      </c>
      <c r="O1066" s="34">
        <v>519</v>
      </c>
      <c r="P1066" s="25">
        <f t="shared" si="75"/>
        <v>11.533333333333333</v>
      </c>
      <c r="Q1066" s="25">
        <f t="shared" si="76"/>
        <v>3.7999999999999972</v>
      </c>
      <c r="R1066" s="30" t="s">
        <v>3317</v>
      </c>
    </row>
    <row r="1067" spans="1:18" ht="57">
      <c r="A1067" s="1"/>
      <c r="B1067" s="1"/>
      <c r="C1067" s="4" t="s">
        <v>2094</v>
      </c>
      <c r="D1067" s="5"/>
      <c r="E1067" s="5"/>
      <c r="F1067" s="5"/>
      <c r="G1067" s="6" t="s">
        <v>2094</v>
      </c>
      <c r="H1067" s="5"/>
      <c r="I1067" s="6" t="s">
        <v>2094</v>
      </c>
      <c r="J1067" s="33" t="s">
        <v>1067</v>
      </c>
      <c r="K1067" s="33" t="s">
        <v>1068</v>
      </c>
      <c r="L1067" s="34">
        <v>4500</v>
      </c>
      <c r="M1067" s="34">
        <v>500</v>
      </c>
      <c r="N1067" s="34">
        <v>73</v>
      </c>
      <c r="O1067" s="34">
        <v>124</v>
      </c>
      <c r="P1067" s="25">
        <f t="shared" si="75"/>
        <v>2.7555555555555555</v>
      </c>
      <c r="Q1067" s="25">
        <f t="shared" si="76"/>
        <v>-75.2</v>
      </c>
      <c r="R1067" s="30" t="s">
        <v>3318</v>
      </c>
    </row>
    <row r="1068" spans="1:18" ht="71.25">
      <c r="A1068" s="1"/>
      <c r="B1068" s="1"/>
      <c r="C1068" s="4" t="s">
        <v>2094</v>
      </c>
      <c r="D1068" s="5"/>
      <c r="E1068" s="5"/>
      <c r="F1068" s="5"/>
      <c r="G1068" s="6" t="s">
        <v>2094</v>
      </c>
      <c r="H1068" s="5"/>
      <c r="I1068" s="6" t="s">
        <v>2094</v>
      </c>
      <c r="J1068" s="33" t="s">
        <v>1069</v>
      </c>
      <c r="K1068" s="33" t="s">
        <v>1068</v>
      </c>
      <c r="L1068" s="34">
        <v>2000</v>
      </c>
      <c r="M1068" s="34">
        <v>500</v>
      </c>
      <c r="N1068" s="34">
        <v>86</v>
      </c>
      <c r="O1068" s="34">
        <v>0</v>
      </c>
      <c r="P1068" s="25">
        <f t="shared" si="75"/>
        <v>0</v>
      </c>
      <c r="Q1068" s="25">
        <f t="shared" si="76"/>
        <v>-100</v>
      </c>
      <c r="R1068" s="30" t="s">
        <v>3318</v>
      </c>
    </row>
    <row r="1069" spans="1:18" ht="42.75">
      <c r="A1069" s="1"/>
      <c r="B1069" s="3" t="s">
        <v>1070</v>
      </c>
      <c r="C1069" s="4" t="s">
        <v>2190</v>
      </c>
      <c r="D1069" s="5">
        <v>7047162</v>
      </c>
      <c r="E1069" s="5">
        <v>5636547</v>
      </c>
      <c r="F1069" s="5">
        <v>-1410615</v>
      </c>
      <c r="G1069" s="7">
        <v>-20</v>
      </c>
      <c r="H1069" s="5">
        <v>53667745</v>
      </c>
      <c r="I1069" s="7">
        <v>10.5</v>
      </c>
      <c r="J1069" s="33" t="s">
        <v>2094</v>
      </c>
      <c r="K1069" s="33" t="s">
        <v>2094</v>
      </c>
      <c r="L1069" s="34"/>
      <c r="M1069" s="34"/>
      <c r="N1069" s="34"/>
      <c r="O1069" s="34"/>
      <c r="P1069" s="24" t="s">
        <v>2094</v>
      </c>
      <c r="Q1069" s="24" t="s">
        <v>2094</v>
      </c>
      <c r="R1069" s="30" t="s">
        <v>2094</v>
      </c>
    </row>
    <row r="1070" spans="1:18">
      <c r="A1070" s="1"/>
      <c r="B1070" s="3" t="s">
        <v>1071</v>
      </c>
      <c r="C1070" s="4" t="s">
        <v>2094</v>
      </c>
      <c r="D1070" s="5"/>
      <c r="E1070" s="5"/>
      <c r="F1070" s="5"/>
      <c r="G1070" s="6" t="s">
        <v>2094</v>
      </c>
      <c r="H1070" s="5"/>
      <c r="I1070" s="6" t="s">
        <v>2094</v>
      </c>
      <c r="J1070" s="33" t="s">
        <v>1072</v>
      </c>
      <c r="K1070" s="33" t="s">
        <v>1073</v>
      </c>
      <c r="L1070" s="34">
        <v>1600</v>
      </c>
      <c r="M1070" s="34">
        <v>400</v>
      </c>
      <c r="N1070" s="34">
        <v>333</v>
      </c>
      <c r="O1070" s="34">
        <v>334</v>
      </c>
      <c r="P1070" s="25">
        <f t="shared" ref="P1070:P1078" si="77">+O1070/L1070*100</f>
        <v>20.875</v>
      </c>
      <c r="Q1070" s="25">
        <f t="shared" ref="Q1070:Q1078" si="78">-100+(O1070/M1070*100)</f>
        <v>-16.5</v>
      </c>
      <c r="R1070" s="30" t="s">
        <v>3319</v>
      </c>
    </row>
    <row r="1071" spans="1:18" ht="42.75">
      <c r="A1071" s="1"/>
      <c r="B1071" s="1"/>
      <c r="C1071" s="4" t="s">
        <v>2094</v>
      </c>
      <c r="D1071" s="5"/>
      <c r="E1071" s="5"/>
      <c r="F1071" s="5"/>
      <c r="G1071" s="6" t="s">
        <v>2094</v>
      </c>
      <c r="H1071" s="5"/>
      <c r="I1071" s="6" t="s">
        <v>2094</v>
      </c>
      <c r="J1071" s="33" t="s">
        <v>1074</v>
      </c>
      <c r="K1071" s="33" t="s">
        <v>2349</v>
      </c>
      <c r="L1071" s="34">
        <v>3407</v>
      </c>
      <c r="M1071" s="34">
        <v>852</v>
      </c>
      <c r="N1071" s="34">
        <v>819</v>
      </c>
      <c r="O1071" s="34">
        <v>902</v>
      </c>
      <c r="P1071" s="25">
        <f t="shared" si="77"/>
        <v>26.474904608159672</v>
      </c>
      <c r="Q1071" s="25">
        <f t="shared" si="78"/>
        <v>5.868544600938975</v>
      </c>
      <c r="R1071" s="30" t="s">
        <v>3319</v>
      </c>
    </row>
    <row r="1072" spans="1:18" ht="42.75">
      <c r="A1072" s="1"/>
      <c r="B1072" s="1"/>
      <c r="C1072" s="4" t="s">
        <v>2094</v>
      </c>
      <c r="D1072" s="5"/>
      <c r="E1072" s="5"/>
      <c r="F1072" s="5"/>
      <c r="G1072" s="6" t="s">
        <v>2094</v>
      </c>
      <c r="H1072" s="5"/>
      <c r="I1072" s="6" t="s">
        <v>2094</v>
      </c>
      <c r="J1072" s="33" t="s">
        <v>1075</v>
      </c>
      <c r="K1072" s="33" t="s">
        <v>2217</v>
      </c>
      <c r="L1072" s="34">
        <v>2000</v>
      </c>
      <c r="M1072" s="34">
        <v>500</v>
      </c>
      <c r="N1072" s="34">
        <v>416</v>
      </c>
      <c r="O1072" s="34">
        <v>703</v>
      </c>
      <c r="P1072" s="25">
        <f t="shared" si="77"/>
        <v>35.15</v>
      </c>
      <c r="Q1072" s="25">
        <f t="shared" si="78"/>
        <v>40.599999999999994</v>
      </c>
      <c r="R1072" s="30" t="s">
        <v>3319</v>
      </c>
    </row>
    <row r="1073" spans="1:18" ht="28.5">
      <c r="A1073" s="1"/>
      <c r="B1073" s="1"/>
      <c r="C1073" s="4" t="s">
        <v>2094</v>
      </c>
      <c r="D1073" s="5"/>
      <c r="E1073" s="5"/>
      <c r="F1073" s="5"/>
      <c r="G1073" s="6" t="s">
        <v>2094</v>
      </c>
      <c r="H1073" s="5"/>
      <c r="I1073" s="6" t="s">
        <v>2094</v>
      </c>
      <c r="J1073" s="33" t="s">
        <v>1076</v>
      </c>
      <c r="K1073" s="33" t="s">
        <v>2182</v>
      </c>
      <c r="L1073" s="34">
        <v>800</v>
      </c>
      <c r="M1073" s="34">
        <v>200</v>
      </c>
      <c r="N1073" s="34">
        <v>5973</v>
      </c>
      <c r="O1073" s="34">
        <v>1218</v>
      </c>
      <c r="P1073" s="25">
        <f t="shared" si="77"/>
        <v>152.25</v>
      </c>
      <c r="Q1073" s="25">
        <f t="shared" si="78"/>
        <v>509</v>
      </c>
      <c r="R1073" s="30" t="s">
        <v>3319</v>
      </c>
    </row>
    <row r="1074" spans="1:18">
      <c r="A1074" s="1"/>
      <c r="B1074" s="1"/>
      <c r="C1074" s="4" t="s">
        <v>2094</v>
      </c>
      <c r="D1074" s="5"/>
      <c r="E1074" s="5"/>
      <c r="F1074" s="5"/>
      <c r="G1074" s="6" t="s">
        <v>2094</v>
      </c>
      <c r="H1074" s="5"/>
      <c r="I1074" s="6" t="s">
        <v>2094</v>
      </c>
      <c r="J1074" s="33" t="s">
        <v>1077</v>
      </c>
      <c r="K1074" s="33" t="s">
        <v>2182</v>
      </c>
      <c r="L1074" s="34">
        <v>4</v>
      </c>
      <c r="M1074" s="34">
        <v>1</v>
      </c>
      <c r="N1074" s="34">
        <v>0</v>
      </c>
      <c r="O1074" s="34">
        <v>0</v>
      </c>
      <c r="P1074" s="25">
        <f t="shared" si="77"/>
        <v>0</v>
      </c>
      <c r="Q1074" s="25">
        <f t="shared" si="78"/>
        <v>-100</v>
      </c>
      <c r="R1074" s="30" t="s">
        <v>3319</v>
      </c>
    </row>
    <row r="1075" spans="1:18" ht="28.5">
      <c r="A1075" s="1"/>
      <c r="B1075" s="1"/>
      <c r="C1075" s="4" t="s">
        <v>2094</v>
      </c>
      <c r="D1075" s="5"/>
      <c r="E1075" s="5"/>
      <c r="F1075" s="5"/>
      <c r="G1075" s="6" t="s">
        <v>2094</v>
      </c>
      <c r="H1075" s="5"/>
      <c r="I1075" s="6" t="s">
        <v>2094</v>
      </c>
      <c r="J1075" s="33" t="s">
        <v>1078</v>
      </c>
      <c r="K1075" s="33" t="s">
        <v>1757</v>
      </c>
      <c r="L1075" s="34">
        <v>300</v>
      </c>
      <c r="M1075" s="34">
        <v>75</v>
      </c>
      <c r="N1075" s="34">
        <v>80</v>
      </c>
      <c r="O1075" s="34">
        <v>55</v>
      </c>
      <c r="P1075" s="25">
        <f t="shared" si="77"/>
        <v>18.333333333333332</v>
      </c>
      <c r="Q1075" s="25">
        <f t="shared" si="78"/>
        <v>-26.666666666666671</v>
      </c>
      <c r="R1075" s="30" t="s">
        <v>3319</v>
      </c>
    </row>
    <row r="1076" spans="1:18" ht="57">
      <c r="A1076" s="1"/>
      <c r="B1076" s="1"/>
      <c r="C1076" s="4" t="s">
        <v>2094</v>
      </c>
      <c r="D1076" s="5"/>
      <c r="E1076" s="5"/>
      <c r="F1076" s="5"/>
      <c r="G1076" s="6" t="s">
        <v>2094</v>
      </c>
      <c r="H1076" s="5"/>
      <c r="I1076" s="6" t="s">
        <v>2094</v>
      </c>
      <c r="J1076" s="33" t="s">
        <v>1079</v>
      </c>
      <c r="K1076" s="33" t="s">
        <v>2349</v>
      </c>
      <c r="L1076" s="34">
        <v>100</v>
      </c>
      <c r="M1076" s="34">
        <v>25</v>
      </c>
      <c r="N1076" s="34">
        <v>18</v>
      </c>
      <c r="O1076" s="34">
        <v>14</v>
      </c>
      <c r="P1076" s="25">
        <f t="shared" si="77"/>
        <v>14.000000000000002</v>
      </c>
      <c r="Q1076" s="25">
        <f t="shared" si="78"/>
        <v>-43.999999999999993</v>
      </c>
      <c r="R1076" s="30" t="s">
        <v>3319</v>
      </c>
    </row>
    <row r="1077" spans="1:18" ht="28.5">
      <c r="A1077" s="1"/>
      <c r="B1077" s="1"/>
      <c r="C1077" s="4" t="s">
        <v>2094</v>
      </c>
      <c r="D1077" s="5"/>
      <c r="E1077" s="5"/>
      <c r="F1077" s="5"/>
      <c r="G1077" s="6" t="s">
        <v>2094</v>
      </c>
      <c r="H1077" s="5"/>
      <c r="I1077" s="6" t="s">
        <v>2094</v>
      </c>
      <c r="J1077" s="33" t="s">
        <v>3020</v>
      </c>
      <c r="K1077" s="33" t="s">
        <v>2349</v>
      </c>
      <c r="L1077" s="34">
        <v>30</v>
      </c>
      <c r="M1077" s="34">
        <v>7</v>
      </c>
      <c r="N1077" s="34">
        <v>5</v>
      </c>
      <c r="O1077" s="34">
        <v>1</v>
      </c>
      <c r="P1077" s="25">
        <f t="shared" si="77"/>
        <v>3.3333333333333335</v>
      </c>
      <c r="Q1077" s="25">
        <f t="shared" si="78"/>
        <v>-85.714285714285722</v>
      </c>
      <c r="R1077" s="30" t="s">
        <v>3319</v>
      </c>
    </row>
    <row r="1078" spans="1:18" ht="42.75">
      <c r="A1078" s="1"/>
      <c r="B1078" s="1"/>
      <c r="C1078" s="4" t="s">
        <v>2094</v>
      </c>
      <c r="D1078" s="5"/>
      <c r="E1078" s="5"/>
      <c r="F1078" s="5"/>
      <c r="G1078" s="6" t="s">
        <v>2094</v>
      </c>
      <c r="H1078" s="5"/>
      <c r="I1078" s="6" t="s">
        <v>2094</v>
      </c>
      <c r="J1078" s="33" t="s">
        <v>1080</v>
      </c>
      <c r="K1078" s="33" t="s">
        <v>2349</v>
      </c>
      <c r="L1078" s="34">
        <v>4</v>
      </c>
      <c r="M1078" s="34">
        <v>1</v>
      </c>
      <c r="N1078" s="34">
        <v>0</v>
      </c>
      <c r="O1078" s="34">
        <v>0</v>
      </c>
      <c r="P1078" s="25">
        <f t="shared" si="77"/>
        <v>0</v>
      </c>
      <c r="Q1078" s="25">
        <f t="shared" si="78"/>
        <v>-100</v>
      </c>
      <c r="R1078" s="30" t="s">
        <v>3319</v>
      </c>
    </row>
    <row r="1079" spans="1:18" ht="30">
      <c r="A1079" s="1"/>
      <c r="B1079" s="12" t="s">
        <v>1081</v>
      </c>
      <c r="C1079" s="4" t="s">
        <v>2094</v>
      </c>
      <c r="D1079" s="5"/>
      <c r="E1079" s="5"/>
      <c r="F1079" s="5"/>
      <c r="G1079" s="6" t="s">
        <v>2094</v>
      </c>
      <c r="H1079" s="5"/>
      <c r="I1079" s="6" t="s">
        <v>2094</v>
      </c>
      <c r="J1079" s="33" t="s">
        <v>2094</v>
      </c>
      <c r="K1079" s="33" t="s">
        <v>2094</v>
      </c>
      <c r="L1079" s="34"/>
      <c r="M1079" s="34"/>
      <c r="N1079" s="34"/>
      <c r="O1079" s="34"/>
      <c r="P1079" s="24" t="s">
        <v>2094</v>
      </c>
      <c r="Q1079" s="24" t="s">
        <v>2094</v>
      </c>
      <c r="R1079" s="30" t="s">
        <v>2094</v>
      </c>
    </row>
    <row r="1080" spans="1:18">
      <c r="A1080" s="1"/>
      <c r="B1080" s="3" t="s">
        <v>1082</v>
      </c>
      <c r="C1080" s="4" t="s">
        <v>2585</v>
      </c>
      <c r="D1080" s="5">
        <v>4457488</v>
      </c>
      <c r="E1080" s="5">
        <v>5713299</v>
      </c>
      <c r="F1080" s="5">
        <v>1255811</v>
      </c>
      <c r="G1080" s="7">
        <v>28.2</v>
      </c>
      <c r="H1080" s="5">
        <v>35335968</v>
      </c>
      <c r="I1080" s="7">
        <v>16.2</v>
      </c>
      <c r="J1080" s="33" t="s">
        <v>2094</v>
      </c>
      <c r="K1080" s="33" t="s">
        <v>2094</v>
      </c>
      <c r="L1080" s="34"/>
      <c r="M1080" s="34"/>
      <c r="N1080" s="34"/>
      <c r="O1080" s="34"/>
      <c r="P1080" s="24" t="s">
        <v>2094</v>
      </c>
      <c r="Q1080" s="24" t="s">
        <v>2094</v>
      </c>
      <c r="R1080" s="30" t="s">
        <v>2094</v>
      </c>
    </row>
    <row r="1081" spans="1:18" ht="42.75">
      <c r="A1081" s="1"/>
      <c r="B1081" s="3" t="s">
        <v>1083</v>
      </c>
      <c r="C1081" s="4" t="s">
        <v>2094</v>
      </c>
      <c r="D1081" s="5"/>
      <c r="E1081" s="5"/>
      <c r="F1081" s="5"/>
      <c r="G1081" s="6" t="s">
        <v>2094</v>
      </c>
      <c r="H1081" s="5"/>
      <c r="I1081" s="6" t="s">
        <v>2094</v>
      </c>
      <c r="J1081" s="33" t="s">
        <v>1084</v>
      </c>
      <c r="K1081" s="33" t="s">
        <v>1073</v>
      </c>
      <c r="L1081" s="34">
        <v>64</v>
      </c>
      <c r="M1081" s="34">
        <v>8</v>
      </c>
      <c r="N1081" s="34">
        <v>6</v>
      </c>
      <c r="O1081" s="34">
        <v>8</v>
      </c>
      <c r="P1081" s="25">
        <f t="shared" ref="P1081:P1086" si="79">+O1081/L1081*100</f>
        <v>12.5</v>
      </c>
      <c r="Q1081" s="25">
        <f t="shared" ref="Q1081:Q1086" si="80">-100+(O1081/M1081*100)</f>
        <v>0</v>
      </c>
      <c r="R1081" s="30" t="s">
        <v>2094</v>
      </c>
    </row>
    <row r="1082" spans="1:18" ht="42.75">
      <c r="A1082" s="1"/>
      <c r="B1082" s="1"/>
      <c r="C1082" s="4" t="s">
        <v>2094</v>
      </c>
      <c r="D1082" s="5"/>
      <c r="E1082" s="5"/>
      <c r="F1082" s="5"/>
      <c r="G1082" s="6" t="s">
        <v>2094</v>
      </c>
      <c r="H1082" s="5"/>
      <c r="I1082" s="6" t="s">
        <v>2094</v>
      </c>
      <c r="J1082" s="33" t="s">
        <v>1085</v>
      </c>
      <c r="K1082" s="33" t="s">
        <v>1073</v>
      </c>
      <c r="L1082" s="34">
        <v>172</v>
      </c>
      <c r="M1082" s="34">
        <v>25</v>
      </c>
      <c r="N1082" s="34">
        <v>24</v>
      </c>
      <c r="O1082" s="34">
        <v>25</v>
      </c>
      <c r="P1082" s="25">
        <f t="shared" si="79"/>
        <v>14.534883720930234</v>
      </c>
      <c r="Q1082" s="25">
        <f t="shared" si="80"/>
        <v>0</v>
      </c>
      <c r="R1082" s="30" t="s">
        <v>2094</v>
      </c>
    </row>
    <row r="1083" spans="1:18" ht="28.5">
      <c r="A1083" s="1"/>
      <c r="B1083" s="1"/>
      <c r="C1083" s="4" t="s">
        <v>2094</v>
      </c>
      <c r="D1083" s="5"/>
      <c r="E1083" s="5"/>
      <c r="F1083" s="5"/>
      <c r="G1083" s="6" t="s">
        <v>2094</v>
      </c>
      <c r="H1083" s="5"/>
      <c r="I1083" s="6" t="s">
        <v>2094</v>
      </c>
      <c r="J1083" s="33" t="s">
        <v>1086</v>
      </c>
      <c r="K1083" s="33" t="s">
        <v>1472</v>
      </c>
      <c r="L1083" s="34">
        <v>5</v>
      </c>
      <c r="M1083" s="34">
        <v>0</v>
      </c>
      <c r="N1083" s="34" t="s">
        <v>216</v>
      </c>
      <c r="O1083" s="34">
        <v>0</v>
      </c>
      <c r="P1083" s="24" t="s">
        <v>2103</v>
      </c>
      <c r="Q1083" s="25">
        <v>0</v>
      </c>
      <c r="R1083" s="30" t="s">
        <v>2094</v>
      </c>
    </row>
    <row r="1084" spans="1:18" ht="28.5">
      <c r="A1084" s="1"/>
      <c r="B1084" s="1"/>
      <c r="C1084" s="4" t="s">
        <v>2094</v>
      </c>
      <c r="D1084" s="5"/>
      <c r="E1084" s="5"/>
      <c r="F1084" s="5"/>
      <c r="G1084" s="6" t="s">
        <v>2094</v>
      </c>
      <c r="H1084" s="5"/>
      <c r="I1084" s="6" t="s">
        <v>2094</v>
      </c>
      <c r="J1084" s="33" t="s">
        <v>1087</v>
      </c>
      <c r="K1084" s="33" t="s">
        <v>2157</v>
      </c>
      <c r="L1084" s="34">
        <v>240</v>
      </c>
      <c r="M1084" s="34">
        <v>0</v>
      </c>
      <c r="N1084" s="34" t="s">
        <v>216</v>
      </c>
      <c r="O1084" s="34">
        <v>0</v>
      </c>
      <c r="P1084" s="24" t="s">
        <v>2103</v>
      </c>
      <c r="Q1084" s="25">
        <v>0</v>
      </c>
      <c r="R1084" s="30" t="s">
        <v>2094</v>
      </c>
    </row>
    <row r="1085" spans="1:18" ht="57">
      <c r="A1085" s="1"/>
      <c r="B1085" s="1"/>
      <c r="C1085" s="4" t="s">
        <v>2094</v>
      </c>
      <c r="D1085" s="5"/>
      <c r="E1085" s="5"/>
      <c r="F1085" s="5"/>
      <c r="G1085" s="6" t="s">
        <v>2094</v>
      </c>
      <c r="H1085" s="5"/>
      <c r="I1085" s="6" t="s">
        <v>2094</v>
      </c>
      <c r="J1085" s="33" t="s">
        <v>1088</v>
      </c>
      <c r="K1085" s="33" t="s">
        <v>2157</v>
      </c>
      <c r="L1085" s="34">
        <v>135</v>
      </c>
      <c r="M1085" s="34">
        <v>0</v>
      </c>
      <c r="N1085" s="34" t="s">
        <v>216</v>
      </c>
      <c r="O1085" s="34">
        <v>63</v>
      </c>
      <c r="P1085" s="25">
        <f t="shared" si="79"/>
        <v>46.666666666666664</v>
      </c>
      <c r="Q1085" s="25" t="s">
        <v>2103</v>
      </c>
      <c r="R1085" s="30" t="s">
        <v>0</v>
      </c>
    </row>
    <row r="1086" spans="1:18" ht="28.5">
      <c r="A1086" s="1"/>
      <c r="B1086" s="1"/>
      <c r="C1086" s="4" t="s">
        <v>2094</v>
      </c>
      <c r="D1086" s="5"/>
      <c r="E1086" s="5"/>
      <c r="F1086" s="5"/>
      <c r="G1086" s="6" t="s">
        <v>2094</v>
      </c>
      <c r="H1086" s="5"/>
      <c r="I1086" s="6" t="s">
        <v>2094</v>
      </c>
      <c r="J1086" s="33" t="s">
        <v>1089</v>
      </c>
      <c r="K1086" s="33" t="s">
        <v>1090</v>
      </c>
      <c r="L1086" s="34">
        <v>100</v>
      </c>
      <c r="M1086" s="34">
        <v>5</v>
      </c>
      <c r="N1086" s="34" t="s">
        <v>216</v>
      </c>
      <c r="O1086" s="34">
        <v>5</v>
      </c>
      <c r="P1086" s="25">
        <f t="shared" si="79"/>
        <v>5</v>
      </c>
      <c r="Q1086" s="25">
        <f t="shared" si="80"/>
        <v>0</v>
      </c>
      <c r="R1086" s="30" t="s">
        <v>2094</v>
      </c>
    </row>
    <row r="1087" spans="1:18" ht="28.5">
      <c r="A1087" s="1"/>
      <c r="B1087" s="3" t="s">
        <v>1091</v>
      </c>
      <c r="C1087" s="4" t="s">
        <v>2179</v>
      </c>
      <c r="D1087" s="5">
        <v>13410410</v>
      </c>
      <c r="E1087" s="5">
        <v>11432416</v>
      </c>
      <c r="F1087" s="5">
        <v>-1977994</v>
      </c>
      <c r="G1087" s="7">
        <v>-14.7</v>
      </c>
      <c r="H1087" s="5">
        <v>167690324</v>
      </c>
      <c r="I1087" s="7">
        <v>6.8</v>
      </c>
      <c r="J1087" s="33" t="s">
        <v>2094</v>
      </c>
      <c r="K1087" s="33" t="s">
        <v>2094</v>
      </c>
      <c r="L1087" s="34"/>
      <c r="M1087" s="34"/>
      <c r="N1087" s="34"/>
      <c r="O1087" s="34"/>
      <c r="P1087" s="24" t="s">
        <v>2094</v>
      </c>
      <c r="Q1087" s="24" t="s">
        <v>2094</v>
      </c>
      <c r="R1087" s="30" t="s">
        <v>2094</v>
      </c>
    </row>
    <row r="1088" spans="1:18" ht="57">
      <c r="A1088" s="1"/>
      <c r="B1088" s="3" t="s">
        <v>1092</v>
      </c>
      <c r="C1088" s="4" t="s">
        <v>2094</v>
      </c>
      <c r="D1088" s="5"/>
      <c r="E1088" s="5"/>
      <c r="F1088" s="5"/>
      <c r="G1088" s="6" t="s">
        <v>2094</v>
      </c>
      <c r="H1088" s="5"/>
      <c r="I1088" s="6" t="s">
        <v>2094</v>
      </c>
      <c r="J1088" s="33" t="s">
        <v>1093</v>
      </c>
      <c r="K1088" s="33" t="s">
        <v>1094</v>
      </c>
      <c r="L1088" s="34">
        <v>10000</v>
      </c>
      <c r="M1088" s="34">
        <v>2500</v>
      </c>
      <c r="N1088" s="34">
        <v>2071</v>
      </c>
      <c r="O1088" s="34">
        <v>1443</v>
      </c>
      <c r="P1088" s="25">
        <f>+O1088/L1088*100</f>
        <v>14.430000000000001</v>
      </c>
      <c r="Q1088" s="25">
        <f>-100+(O1088/M1088*100)</f>
        <v>-42.279999999999994</v>
      </c>
      <c r="R1088" s="30" t="s">
        <v>1</v>
      </c>
    </row>
    <row r="1089" spans="1:18" ht="28.5">
      <c r="A1089" s="1"/>
      <c r="B1089" s="1"/>
      <c r="C1089" s="4" t="s">
        <v>2094</v>
      </c>
      <c r="D1089" s="5"/>
      <c r="E1089" s="5"/>
      <c r="F1089" s="5"/>
      <c r="G1089" s="6" t="s">
        <v>2094</v>
      </c>
      <c r="H1089" s="5"/>
      <c r="I1089" s="6" t="s">
        <v>2094</v>
      </c>
      <c r="J1089" s="33" t="s">
        <v>1095</v>
      </c>
      <c r="K1089" s="33" t="s">
        <v>1757</v>
      </c>
      <c r="L1089" s="34">
        <v>300</v>
      </c>
      <c r="M1089" s="34">
        <v>75</v>
      </c>
      <c r="N1089" s="34">
        <v>37</v>
      </c>
      <c r="O1089" s="34">
        <v>34</v>
      </c>
      <c r="P1089" s="25">
        <f>+O1089/L1089*100</f>
        <v>11.333333333333332</v>
      </c>
      <c r="Q1089" s="25">
        <f>-100+(O1089/M1089*100)</f>
        <v>-54.666666666666671</v>
      </c>
      <c r="R1089" s="30" t="s">
        <v>2</v>
      </c>
    </row>
    <row r="1090" spans="1:18" ht="28.5">
      <c r="A1090" s="1"/>
      <c r="B1090" s="1"/>
      <c r="C1090" s="4" t="s">
        <v>2094</v>
      </c>
      <c r="D1090" s="5"/>
      <c r="E1090" s="5"/>
      <c r="F1090" s="5"/>
      <c r="G1090" s="6" t="s">
        <v>2094</v>
      </c>
      <c r="H1090" s="5"/>
      <c r="I1090" s="6" t="s">
        <v>2094</v>
      </c>
      <c r="J1090" s="33" t="s">
        <v>1096</v>
      </c>
      <c r="K1090" s="33" t="s">
        <v>2594</v>
      </c>
      <c r="L1090" s="34">
        <v>15</v>
      </c>
      <c r="M1090" s="34">
        <v>3</v>
      </c>
      <c r="N1090" s="34">
        <v>3</v>
      </c>
      <c r="O1090" s="34">
        <v>3</v>
      </c>
      <c r="P1090" s="25">
        <f>+O1090/L1090*100</f>
        <v>20</v>
      </c>
      <c r="Q1090" s="25">
        <f>-100+(O1090/M1090*100)</f>
        <v>0</v>
      </c>
      <c r="R1090" s="30" t="s">
        <v>2094</v>
      </c>
    </row>
    <row r="1091" spans="1:18" ht="28.5">
      <c r="A1091" s="1"/>
      <c r="B1091" s="1"/>
      <c r="C1091" s="4" t="s">
        <v>2094</v>
      </c>
      <c r="D1091" s="5"/>
      <c r="E1091" s="5"/>
      <c r="F1091" s="5"/>
      <c r="G1091" s="6" t="s">
        <v>2094</v>
      </c>
      <c r="H1091" s="5"/>
      <c r="I1091" s="6" t="s">
        <v>2094</v>
      </c>
      <c r="J1091" s="33" t="s">
        <v>1097</v>
      </c>
      <c r="K1091" s="33" t="s">
        <v>1098</v>
      </c>
      <c r="L1091" s="34">
        <v>40</v>
      </c>
      <c r="M1091" s="34">
        <v>10</v>
      </c>
      <c r="N1091" s="34">
        <v>7</v>
      </c>
      <c r="O1091" s="34">
        <v>7</v>
      </c>
      <c r="P1091" s="25">
        <f>+O1091/L1091*100</f>
        <v>17.5</v>
      </c>
      <c r="Q1091" s="25">
        <f>-100+(O1091/M1091*100)</f>
        <v>-30</v>
      </c>
      <c r="R1091" s="30" t="s">
        <v>3</v>
      </c>
    </row>
    <row r="1092" spans="1:18" ht="42.75">
      <c r="A1092" s="1"/>
      <c r="B1092" s="3" t="s">
        <v>1099</v>
      </c>
      <c r="C1092" s="4" t="s">
        <v>1100</v>
      </c>
      <c r="D1092" s="5">
        <v>63129843</v>
      </c>
      <c r="E1092" s="5">
        <v>261636958</v>
      </c>
      <c r="F1092" s="5">
        <v>198507115</v>
      </c>
      <c r="G1092" s="7">
        <v>314.39999999999998</v>
      </c>
      <c r="H1092" s="5">
        <v>596464286</v>
      </c>
      <c r="I1092" s="7">
        <v>43.9</v>
      </c>
      <c r="J1092" s="33" t="s">
        <v>2094</v>
      </c>
      <c r="K1092" s="33" t="s">
        <v>2094</v>
      </c>
      <c r="L1092" s="34"/>
      <c r="M1092" s="34"/>
      <c r="N1092" s="34"/>
      <c r="O1092" s="34"/>
      <c r="P1092" s="24" t="s">
        <v>2094</v>
      </c>
      <c r="Q1092" s="24" t="s">
        <v>2094</v>
      </c>
      <c r="R1092" s="30" t="s">
        <v>2094</v>
      </c>
    </row>
    <row r="1093" spans="1:18" ht="28.5">
      <c r="A1093" s="1"/>
      <c r="B1093" s="3" t="s">
        <v>1101</v>
      </c>
      <c r="C1093" s="4" t="s">
        <v>2094</v>
      </c>
      <c r="D1093" s="5"/>
      <c r="E1093" s="5"/>
      <c r="F1093" s="5"/>
      <c r="G1093" s="6" t="s">
        <v>2094</v>
      </c>
      <c r="H1093" s="5"/>
      <c r="I1093" s="6" t="s">
        <v>2094</v>
      </c>
      <c r="J1093" s="33" t="s">
        <v>1102</v>
      </c>
      <c r="K1093" s="33" t="s">
        <v>2284</v>
      </c>
      <c r="L1093" s="34">
        <v>0</v>
      </c>
      <c r="M1093" s="34">
        <v>0</v>
      </c>
      <c r="N1093" s="34">
        <v>0</v>
      </c>
      <c r="O1093" s="34">
        <v>0</v>
      </c>
      <c r="P1093" s="21">
        <v>0</v>
      </c>
      <c r="Q1093" s="21">
        <v>0</v>
      </c>
      <c r="R1093" s="30" t="s">
        <v>2094</v>
      </c>
    </row>
    <row r="1094" spans="1:18" ht="28.5">
      <c r="A1094" s="1"/>
      <c r="B1094" s="1"/>
      <c r="C1094" s="4" t="s">
        <v>2094</v>
      </c>
      <c r="D1094" s="5"/>
      <c r="E1094" s="5"/>
      <c r="F1094" s="5"/>
      <c r="G1094" s="6" t="s">
        <v>2094</v>
      </c>
      <c r="H1094" s="5"/>
      <c r="I1094" s="6" t="s">
        <v>2094</v>
      </c>
      <c r="J1094" s="33" t="s">
        <v>1103</v>
      </c>
      <c r="K1094" s="33" t="s">
        <v>2319</v>
      </c>
      <c r="L1094" s="34">
        <v>11360</v>
      </c>
      <c r="M1094" s="34">
        <v>0</v>
      </c>
      <c r="N1094" s="34">
        <v>0</v>
      </c>
      <c r="O1094" s="34">
        <v>0</v>
      </c>
      <c r="P1094" s="24" t="s">
        <v>2103</v>
      </c>
      <c r="Q1094" s="25">
        <v>0</v>
      </c>
      <c r="R1094" s="30" t="s">
        <v>2094</v>
      </c>
    </row>
    <row r="1095" spans="1:18" ht="28.5">
      <c r="A1095" s="1"/>
      <c r="B1095" s="1"/>
      <c r="C1095" s="4" t="s">
        <v>2094</v>
      </c>
      <c r="D1095" s="5"/>
      <c r="E1095" s="5"/>
      <c r="F1095" s="5"/>
      <c r="G1095" s="6" t="s">
        <v>2094</v>
      </c>
      <c r="H1095" s="5"/>
      <c r="I1095" s="6" t="s">
        <v>2094</v>
      </c>
      <c r="J1095" s="33" t="s">
        <v>1103</v>
      </c>
      <c r="K1095" s="33" t="s">
        <v>2284</v>
      </c>
      <c r="L1095" s="34">
        <v>36</v>
      </c>
      <c r="M1095" s="34">
        <v>3</v>
      </c>
      <c r="N1095" s="34">
        <v>2</v>
      </c>
      <c r="O1095" s="34">
        <v>3</v>
      </c>
      <c r="P1095" s="25">
        <f>+O1095/L1095*100</f>
        <v>8.3333333333333321</v>
      </c>
      <c r="Q1095" s="25">
        <f>-100+(O1095/M1095*100)</f>
        <v>0</v>
      </c>
      <c r="R1095" s="30" t="s">
        <v>2094</v>
      </c>
    </row>
    <row r="1096" spans="1:18" ht="42.75">
      <c r="A1096" s="1"/>
      <c r="B1096" s="3" t="s">
        <v>1104</v>
      </c>
      <c r="C1096" s="4" t="s">
        <v>1100</v>
      </c>
      <c r="D1096" s="5">
        <v>1037730932</v>
      </c>
      <c r="E1096" s="5">
        <v>1406360010</v>
      </c>
      <c r="F1096" s="5">
        <v>368629078</v>
      </c>
      <c r="G1096" s="7">
        <v>35.5</v>
      </c>
      <c r="H1096" s="5">
        <v>10084256968</v>
      </c>
      <c r="I1096" s="7">
        <v>13.9</v>
      </c>
      <c r="J1096" s="33" t="s">
        <v>2094</v>
      </c>
      <c r="K1096" s="33" t="s">
        <v>2094</v>
      </c>
      <c r="L1096" s="34"/>
      <c r="M1096" s="34"/>
      <c r="N1096" s="34"/>
      <c r="O1096" s="34"/>
      <c r="P1096" s="24" t="s">
        <v>2094</v>
      </c>
      <c r="Q1096" s="24" t="s">
        <v>2094</v>
      </c>
      <c r="R1096" s="30" t="s">
        <v>2094</v>
      </c>
    </row>
    <row r="1097" spans="1:18" ht="28.5">
      <c r="A1097" s="1"/>
      <c r="B1097" s="1"/>
      <c r="C1097" s="4" t="s">
        <v>2094</v>
      </c>
      <c r="D1097" s="5"/>
      <c r="E1097" s="5"/>
      <c r="F1097" s="5"/>
      <c r="G1097" s="6" t="s">
        <v>2094</v>
      </c>
      <c r="H1097" s="5"/>
      <c r="I1097" s="6" t="s">
        <v>2094</v>
      </c>
      <c r="J1097" s="33" t="s">
        <v>1105</v>
      </c>
      <c r="K1097" s="33" t="s">
        <v>2280</v>
      </c>
      <c r="L1097" s="34">
        <v>39017</v>
      </c>
      <c r="M1097" s="34">
        <v>5072</v>
      </c>
      <c r="N1097" s="34">
        <v>3112</v>
      </c>
      <c r="O1097" s="34">
        <v>3006</v>
      </c>
      <c r="P1097" s="25">
        <f>+O1097/L1097*100</f>
        <v>7.7043340082528129</v>
      </c>
      <c r="Q1097" s="25">
        <f>-100+(O1097/M1097*100)</f>
        <v>-40.73343848580442</v>
      </c>
      <c r="R1097" s="30" t="s">
        <v>2882</v>
      </c>
    </row>
    <row r="1098" spans="1:18" ht="42.75">
      <c r="A1098" s="1"/>
      <c r="B1098" s="3" t="s">
        <v>1106</v>
      </c>
      <c r="C1098" s="4" t="s">
        <v>1100</v>
      </c>
      <c r="D1098" s="5">
        <v>375768399</v>
      </c>
      <c r="E1098" s="5">
        <v>845208695</v>
      </c>
      <c r="F1098" s="5">
        <v>469440296</v>
      </c>
      <c r="G1098" s="7">
        <v>124.9</v>
      </c>
      <c r="H1098" s="5">
        <v>3530710475</v>
      </c>
      <c r="I1098" s="7">
        <v>23.9</v>
      </c>
      <c r="J1098" s="33" t="s">
        <v>2094</v>
      </c>
      <c r="K1098" s="33" t="s">
        <v>2094</v>
      </c>
      <c r="L1098" s="34"/>
      <c r="M1098" s="34"/>
      <c r="N1098" s="34"/>
      <c r="O1098" s="34"/>
      <c r="P1098" s="24" t="s">
        <v>2094</v>
      </c>
      <c r="Q1098" s="24" t="s">
        <v>2094</v>
      </c>
      <c r="R1098" s="30" t="s">
        <v>2094</v>
      </c>
    </row>
    <row r="1099" spans="1:18" ht="28.5">
      <c r="A1099" s="1"/>
      <c r="B1099" s="1"/>
      <c r="C1099" s="4" t="s">
        <v>2094</v>
      </c>
      <c r="D1099" s="5"/>
      <c r="E1099" s="5"/>
      <c r="F1099" s="5"/>
      <c r="G1099" s="6" t="s">
        <v>2094</v>
      </c>
      <c r="H1099" s="5"/>
      <c r="I1099" s="6" t="s">
        <v>2094</v>
      </c>
      <c r="J1099" s="33" t="s">
        <v>1102</v>
      </c>
      <c r="K1099" s="33" t="s">
        <v>2594</v>
      </c>
      <c r="L1099" s="34">
        <v>10</v>
      </c>
      <c r="M1099" s="34">
        <v>2</v>
      </c>
      <c r="N1099" s="34">
        <v>2</v>
      </c>
      <c r="O1099" s="34">
        <v>2</v>
      </c>
      <c r="P1099" s="25">
        <f t="shared" ref="P1099:P1104" si="81">+O1099/L1099*100</f>
        <v>20</v>
      </c>
      <c r="Q1099" s="25">
        <f t="shared" ref="Q1099:Q1104" si="82">-100+(O1099/M1099*100)</f>
        <v>0</v>
      </c>
      <c r="R1099" s="30" t="s">
        <v>2094</v>
      </c>
    </row>
    <row r="1100" spans="1:18" ht="28.5">
      <c r="A1100" s="1"/>
      <c r="B1100" s="1"/>
      <c r="C1100" s="4" t="s">
        <v>2094</v>
      </c>
      <c r="D1100" s="5"/>
      <c r="E1100" s="5"/>
      <c r="F1100" s="5"/>
      <c r="G1100" s="6" t="s">
        <v>2094</v>
      </c>
      <c r="H1100" s="5"/>
      <c r="I1100" s="6" t="s">
        <v>2094</v>
      </c>
      <c r="J1100" s="33" t="s">
        <v>1105</v>
      </c>
      <c r="K1100" s="33" t="s">
        <v>2280</v>
      </c>
      <c r="L1100" s="34">
        <v>678</v>
      </c>
      <c r="M1100" s="34">
        <v>110</v>
      </c>
      <c r="N1100" s="34">
        <v>185</v>
      </c>
      <c r="O1100" s="34">
        <v>120</v>
      </c>
      <c r="P1100" s="25">
        <f t="shared" si="81"/>
        <v>17.699115044247787</v>
      </c>
      <c r="Q1100" s="25">
        <f t="shared" si="82"/>
        <v>9.0909090909090793</v>
      </c>
      <c r="R1100" s="30" t="s">
        <v>3320</v>
      </c>
    </row>
    <row r="1101" spans="1:18" ht="42.75">
      <c r="A1101" s="1"/>
      <c r="B1101" s="1"/>
      <c r="C1101" s="4" t="s">
        <v>2094</v>
      </c>
      <c r="D1101" s="5"/>
      <c r="E1101" s="5"/>
      <c r="F1101" s="5"/>
      <c r="G1101" s="6" t="s">
        <v>2094</v>
      </c>
      <c r="H1101" s="5"/>
      <c r="I1101" s="6" t="s">
        <v>2094</v>
      </c>
      <c r="J1101" s="33" t="s">
        <v>1107</v>
      </c>
      <c r="K1101" s="33" t="s">
        <v>2282</v>
      </c>
      <c r="L1101" s="34">
        <v>117</v>
      </c>
      <c r="M1101" s="34">
        <v>30</v>
      </c>
      <c r="N1101" s="34">
        <v>20</v>
      </c>
      <c r="O1101" s="34">
        <v>24</v>
      </c>
      <c r="P1101" s="25">
        <f t="shared" si="81"/>
        <v>20.512820512820511</v>
      </c>
      <c r="Q1101" s="25">
        <f t="shared" si="82"/>
        <v>-20</v>
      </c>
      <c r="R1101" s="30" t="s">
        <v>3321</v>
      </c>
    </row>
    <row r="1102" spans="1:18" ht="28.5">
      <c r="A1102" s="1"/>
      <c r="B1102" s="1"/>
      <c r="C1102" s="4" t="s">
        <v>2094</v>
      </c>
      <c r="D1102" s="5"/>
      <c r="E1102" s="5"/>
      <c r="F1102" s="5"/>
      <c r="G1102" s="6" t="s">
        <v>2094</v>
      </c>
      <c r="H1102" s="5"/>
      <c r="I1102" s="6" t="s">
        <v>2094</v>
      </c>
      <c r="J1102" s="33" t="s">
        <v>1108</v>
      </c>
      <c r="K1102" s="33" t="s">
        <v>2284</v>
      </c>
      <c r="L1102" s="34">
        <v>608</v>
      </c>
      <c r="M1102" s="34">
        <v>130</v>
      </c>
      <c r="N1102" s="34">
        <v>82</v>
      </c>
      <c r="O1102" s="34">
        <v>123</v>
      </c>
      <c r="P1102" s="25">
        <f t="shared" si="81"/>
        <v>20.230263157894736</v>
      </c>
      <c r="Q1102" s="25">
        <f t="shared" si="82"/>
        <v>-5.3846153846153868</v>
      </c>
      <c r="R1102" s="30" t="s">
        <v>4</v>
      </c>
    </row>
    <row r="1103" spans="1:18" ht="28.5">
      <c r="A1103" s="1"/>
      <c r="B1103" s="1"/>
      <c r="C1103" s="4" t="s">
        <v>2094</v>
      </c>
      <c r="D1103" s="5"/>
      <c r="E1103" s="5"/>
      <c r="F1103" s="5"/>
      <c r="G1103" s="6" t="s">
        <v>2094</v>
      </c>
      <c r="H1103" s="5"/>
      <c r="I1103" s="6" t="s">
        <v>2094</v>
      </c>
      <c r="J1103" s="33" t="s">
        <v>1110</v>
      </c>
      <c r="K1103" s="33" t="s">
        <v>1533</v>
      </c>
      <c r="L1103" s="34">
        <v>824</v>
      </c>
      <c r="M1103" s="34">
        <v>160</v>
      </c>
      <c r="N1103" s="34">
        <v>118</v>
      </c>
      <c r="O1103" s="34">
        <v>180</v>
      </c>
      <c r="P1103" s="25">
        <f t="shared" si="81"/>
        <v>21.844660194174757</v>
      </c>
      <c r="Q1103" s="25">
        <f t="shared" si="82"/>
        <v>12.5</v>
      </c>
      <c r="R1103" s="30" t="s">
        <v>4</v>
      </c>
    </row>
    <row r="1104" spans="1:18" ht="42.75">
      <c r="A1104" s="1"/>
      <c r="B1104" s="1"/>
      <c r="C1104" s="4" t="s">
        <v>2094</v>
      </c>
      <c r="D1104" s="5"/>
      <c r="E1104" s="5"/>
      <c r="F1104" s="5"/>
      <c r="G1104" s="6" t="s">
        <v>2094</v>
      </c>
      <c r="H1104" s="5"/>
      <c r="I1104" s="6" t="s">
        <v>2094</v>
      </c>
      <c r="J1104" s="33" t="s">
        <v>1109</v>
      </c>
      <c r="K1104" s="33" t="s">
        <v>2282</v>
      </c>
      <c r="L1104" s="34">
        <v>12768</v>
      </c>
      <c r="M1104" s="34">
        <v>2800</v>
      </c>
      <c r="N1104" s="34">
        <v>2312</v>
      </c>
      <c r="O1104" s="34">
        <v>2920</v>
      </c>
      <c r="P1104" s="25">
        <f t="shared" si="81"/>
        <v>22.869674185463658</v>
      </c>
      <c r="Q1104" s="25">
        <f t="shared" si="82"/>
        <v>4.2857142857142918</v>
      </c>
      <c r="R1104" s="30" t="s">
        <v>3322</v>
      </c>
    </row>
    <row r="1105" spans="1:18" ht="28.5">
      <c r="A1105" s="1"/>
      <c r="B1105" s="3" t="s">
        <v>3021</v>
      </c>
      <c r="C1105" s="4" t="s">
        <v>1100</v>
      </c>
      <c r="D1105" s="5">
        <v>268897103</v>
      </c>
      <c r="E1105" s="5">
        <v>708093662</v>
      </c>
      <c r="F1105" s="5">
        <v>439196559</v>
      </c>
      <c r="G1105" s="7">
        <v>163.30000000000001</v>
      </c>
      <c r="H1105" s="5">
        <v>2608720605</v>
      </c>
      <c r="I1105" s="7">
        <v>27.1</v>
      </c>
      <c r="J1105" s="33" t="s">
        <v>2094</v>
      </c>
      <c r="K1105" s="33" t="s">
        <v>2094</v>
      </c>
      <c r="L1105" s="34"/>
      <c r="M1105" s="34"/>
      <c r="N1105" s="34"/>
      <c r="O1105" s="34"/>
      <c r="P1105" s="24" t="s">
        <v>2094</v>
      </c>
      <c r="Q1105" s="24" t="s">
        <v>2094</v>
      </c>
      <c r="R1105" s="30" t="s">
        <v>2094</v>
      </c>
    </row>
    <row r="1106" spans="1:18">
      <c r="A1106" s="1"/>
      <c r="B1106" s="1"/>
      <c r="C1106" s="4" t="s">
        <v>2094</v>
      </c>
      <c r="D1106" s="5"/>
      <c r="E1106" s="5"/>
      <c r="F1106" s="5"/>
      <c r="G1106" s="6" t="s">
        <v>2094</v>
      </c>
      <c r="H1106" s="5"/>
      <c r="I1106" s="6" t="s">
        <v>2094</v>
      </c>
      <c r="J1106" s="33" t="s">
        <v>1105</v>
      </c>
      <c r="K1106" s="33" t="s">
        <v>2280</v>
      </c>
      <c r="L1106" s="34">
        <v>4373</v>
      </c>
      <c r="M1106" s="34">
        <v>980</v>
      </c>
      <c r="N1106" s="34">
        <v>754</v>
      </c>
      <c r="O1106" s="34">
        <v>1078</v>
      </c>
      <c r="P1106" s="25">
        <f t="shared" ref="P1106:P1111" si="83">+O1106/L1106*100</f>
        <v>24.651269151612166</v>
      </c>
      <c r="Q1106" s="25">
        <f t="shared" ref="Q1106:Q1111" si="84">-100+(O1106/M1106*100)</f>
        <v>10.000000000000014</v>
      </c>
      <c r="R1106" s="30" t="s">
        <v>3323</v>
      </c>
    </row>
    <row r="1107" spans="1:18" ht="42.75">
      <c r="A1107" s="1"/>
      <c r="B1107" s="1"/>
      <c r="C1107" s="4" t="s">
        <v>2094</v>
      </c>
      <c r="D1107" s="5"/>
      <c r="E1107" s="5"/>
      <c r="F1107" s="5"/>
      <c r="G1107" s="6" t="s">
        <v>2094</v>
      </c>
      <c r="H1107" s="5"/>
      <c r="I1107" s="6" t="s">
        <v>2094</v>
      </c>
      <c r="J1107" s="33" t="s">
        <v>1107</v>
      </c>
      <c r="K1107" s="33" t="s">
        <v>2282</v>
      </c>
      <c r="L1107" s="34">
        <v>974</v>
      </c>
      <c r="M1107" s="34">
        <v>190</v>
      </c>
      <c r="N1107" s="34">
        <v>120</v>
      </c>
      <c r="O1107" s="34">
        <v>449</v>
      </c>
      <c r="P1107" s="25">
        <f t="shared" si="83"/>
        <v>46.098562628336751</v>
      </c>
      <c r="Q1107" s="25">
        <f t="shared" si="84"/>
        <v>136.31578947368422</v>
      </c>
      <c r="R1107" s="30" t="s">
        <v>3324</v>
      </c>
    </row>
    <row r="1108" spans="1:18" ht="28.5">
      <c r="A1108" s="1"/>
      <c r="B1108" s="1"/>
      <c r="C1108" s="4" t="s">
        <v>2094</v>
      </c>
      <c r="D1108" s="5"/>
      <c r="E1108" s="5"/>
      <c r="F1108" s="5"/>
      <c r="G1108" s="6" t="s">
        <v>2094</v>
      </c>
      <c r="H1108" s="5"/>
      <c r="I1108" s="6" t="s">
        <v>2094</v>
      </c>
      <c r="J1108" s="33" t="s">
        <v>1111</v>
      </c>
      <c r="K1108" s="33" t="s">
        <v>2280</v>
      </c>
      <c r="L1108" s="34">
        <v>6602</v>
      </c>
      <c r="M1108" s="34">
        <v>1400</v>
      </c>
      <c r="N1108" s="34">
        <v>1484</v>
      </c>
      <c r="O1108" s="34">
        <v>1221</v>
      </c>
      <c r="P1108" s="25">
        <f t="shared" si="83"/>
        <v>18.49439563768555</v>
      </c>
      <c r="Q1108" s="25">
        <f t="shared" si="84"/>
        <v>-12.785714285714292</v>
      </c>
      <c r="R1108" s="30" t="s">
        <v>3325</v>
      </c>
    </row>
    <row r="1109" spans="1:18" ht="28.5">
      <c r="A1109" s="1"/>
      <c r="B1109" s="1"/>
      <c r="C1109" s="4" t="s">
        <v>2094</v>
      </c>
      <c r="D1109" s="5"/>
      <c r="E1109" s="5"/>
      <c r="F1109" s="5"/>
      <c r="G1109" s="6" t="s">
        <v>2094</v>
      </c>
      <c r="H1109" s="5"/>
      <c r="I1109" s="6" t="s">
        <v>2094</v>
      </c>
      <c r="J1109" s="33" t="s">
        <v>1110</v>
      </c>
      <c r="K1109" s="33" t="s">
        <v>1533</v>
      </c>
      <c r="L1109" s="34">
        <v>22</v>
      </c>
      <c r="M1109" s="34">
        <v>5</v>
      </c>
      <c r="N1109" s="34">
        <v>10</v>
      </c>
      <c r="O1109" s="34">
        <v>8</v>
      </c>
      <c r="P1109" s="25">
        <f t="shared" si="83"/>
        <v>36.363636363636367</v>
      </c>
      <c r="Q1109" s="25">
        <f t="shared" si="84"/>
        <v>60</v>
      </c>
      <c r="R1109" s="30" t="s">
        <v>3123</v>
      </c>
    </row>
    <row r="1110" spans="1:18" ht="42.75">
      <c r="A1110" s="1"/>
      <c r="B1110" s="1"/>
      <c r="C1110" s="4" t="s">
        <v>2094</v>
      </c>
      <c r="D1110" s="5"/>
      <c r="E1110" s="5"/>
      <c r="F1110" s="5"/>
      <c r="G1110" s="6" t="s">
        <v>2094</v>
      </c>
      <c r="H1110" s="5"/>
      <c r="I1110" s="6" t="s">
        <v>2094</v>
      </c>
      <c r="J1110" s="33" t="s">
        <v>1112</v>
      </c>
      <c r="K1110" s="33" t="s">
        <v>2282</v>
      </c>
      <c r="L1110" s="34">
        <v>4136</v>
      </c>
      <c r="M1110" s="34">
        <v>1100</v>
      </c>
      <c r="N1110" s="34">
        <v>990</v>
      </c>
      <c r="O1110" s="34">
        <v>585</v>
      </c>
      <c r="P1110" s="25">
        <f t="shared" si="83"/>
        <v>14.144100580270793</v>
      </c>
      <c r="Q1110" s="25">
        <f t="shared" si="84"/>
        <v>-46.818181818181813</v>
      </c>
      <c r="R1110" s="30" t="s">
        <v>5</v>
      </c>
    </row>
    <row r="1111" spans="1:18" ht="42.75">
      <c r="A1111" s="1"/>
      <c r="B1111" s="1"/>
      <c r="C1111" s="4" t="s">
        <v>2094</v>
      </c>
      <c r="D1111" s="5"/>
      <c r="E1111" s="5"/>
      <c r="F1111" s="5"/>
      <c r="G1111" s="6" t="s">
        <v>2094</v>
      </c>
      <c r="H1111" s="5"/>
      <c r="I1111" s="6" t="s">
        <v>2094</v>
      </c>
      <c r="J1111" s="33" t="s">
        <v>1113</v>
      </c>
      <c r="K1111" s="33" t="s">
        <v>1114</v>
      </c>
      <c r="L1111" s="34">
        <v>8</v>
      </c>
      <c r="M1111" s="34">
        <v>2</v>
      </c>
      <c r="N1111" s="34">
        <v>2</v>
      </c>
      <c r="O1111" s="34">
        <v>0</v>
      </c>
      <c r="P1111" s="25">
        <f t="shared" si="83"/>
        <v>0</v>
      </c>
      <c r="Q1111" s="25">
        <f t="shared" si="84"/>
        <v>-100</v>
      </c>
      <c r="R1111" s="30" t="s">
        <v>3326</v>
      </c>
    </row>
    <row r="1112" spans="1:18" ht="28.5">
      <c r="A1112" s="1"/>
      <c r="B1112" s="3" t="s">
        <v>1115</v>
      </c>
      <c r="C1112" s="4" t="s">
        <v>1100</v>
      </c>
      <c r="D1112" s="5">
        <v>184927061</v>
      </c>
      <c r="E1112" s="5">
        <v>215765044</v>
      </c>
      <c r="F1112" s="5">
        <v>30837983</v>
      </c>
      <c r="G1112" s="7">
        <v>16.7</v>
      </c>
      <c r="H1112" s="5">
        <v>1641885245</v>
      </c>
      <c r="I1112" s="7">
        <v>13.1</v>
      </c>
      <c r="J1112" s="33" t="s">
        <v>2094</v>
      </c>
      <c r="K1112" s="33" t="s">
        <v>2094</v>
      </c>
      <c r="L1112" s="34"/>
      <c r="M1112" s="34"/>
      <c r="N1112" s="34"/>
      <c r="O1112" s="34"/>
      <c r="P1112" s="24" t="s">
        <v>2094</v>
      </c>
      <c r="Q1112" s="24" t="s">
        <v>2094</v>
      </c>
      <c r="R1112" s="30" t="s">
        <v>2094</v>
      </c>
    </row>
    <row r="1113" spans="1:18" ht="28.5">
      <c r="A1113" s="1"/>
      <c r="B1113" s="1"/>
      <c r="C1113" s="4" t="s">
        <v>2094</v>
      </c>
      <c r="D1113" s="5"/>
      <c r="E1113" s="5"/>
      <c r="F1113" s="5"/>
      <c r="G1113" s="6" t="s">
        <v>2094</v>
      </c>
      <c r="H1113" s="5"/>
      <c r="I1113" s="6" t="s">
        <v>2094</v>
      </c>
      <c r="J1113" s="33" t="s">
        <v>1105</v>
      </c>
      <c r="K1113" s="33" t="s">
        <v>2280</v>
      </c>
      <c r="L1113" s="34">
        <v>5147</v>
      </c>
      <c r="M1113" s="34">
        <v>233</v>
      </c>
      <c r="N1113" s="34">
        <v>200</v>
      </c>
      <c r="O1113" s="34">
        <v>438</v>
      </c>
      <c r="P1113" s="25">
        <f>+O1113/L1113*100</f>
        <v>8.509811540703323</v>
      </c>
      <c r="Q1113" s="25">
        <f>-100+(O1113/M1113*100)</f>
        <v>87.982832618025753</v>
      </c>
      <c r="R1113" s="30" t="s">
        <v>3327</v>
      </c>
    </row>
    <row r="1114" spans="1:18" ht="42.75">
      <c r="A1114" s="1"/>
      <c r="B1114" s="1"/>
      <c r="C1114" s="4" t="s">
        <v>2094</v>
      </c>
      <c r="D1114" s="5"/>
      <c r="E1114" s="5"/>
      <c r="F1114" s="5"/>
      <c r="G1114" s="6" t="s">
        <v>2094</v>
      </c>
      <c r="H1114" s="5"/>
      <c r="I1114" s="6" t="s">
        <v>2094</v>
      </c>
      <c r="J1114" s="33" t="s">
        <v>1107</v>
      </c>
      <c r="K1114" s="33" t="s">
        <v>2282</v>
      </c>
      <c r="L1114" s="34">
        <v>402</v>
      </c>
      <c r="M1114" s="34">
        <v>0</v>
      </c>
      <c r="N1114" s="34">
        <v>0</v>
      </c>
      <c r="O1114" s="34">
        <v>35</v>
      </c>
      <c r="P1114" s="25">
        <f>+O1114/L1114*100</f>
        <v>8.7064676616915424</v>
      </c>
      <c r="Q1114" s="25" t="s">
        <v>2103</v>
      </c>
      <c r="R1114" s="30" t="s">
        <v>3328</v>
      </c>
    </row>
    <row r="1115" spans="1:18" ht="28.5">
      <c r="A1115" s="1"/>
      <c r="B1115" s="3" t="s">
        <v>1116</v>
      </c>
      <c r="C1115" s="4" t="s">
        <v>2190</v>
      </c>
      <c r="D1115" s="5">
        <v>75513885</v>
      </c>
      <c r="E1115" s="5">
        <v>187474193</v>
      </c>
      <c r="F1115" s="5">
        <v>111960308</v>
      </c>
      <c r="G1115" s="7">
        <v>148.30000000000001</v>
      </c>
      <c r="H1115" s="5">
        <v>1477851737</v>
      </c>
      <c r="I1115" s="7">
        <v>12.7</v>
      </c>
      <c r="J1115" s="33" t="s">
        <v>2094</v>
      </c>
      <c r="K1115" s="33" t="s">
        <v>2094</v>
      </c>
      <c r="L1115" s="34"/>
      <c r="M1115" s="34"/>
      <c r="N1115" s="34"/>
      <c r="O1115" s="34"/>
      <c r="P1115" s="24" t="s">
        <v>2094</v>
      </c>
      <c r="Q1115" s="24" t="s">
        <v>2094</v>
      </c>
      <c r="R1115" s="30" t="s">
        <v>2094</v>
      </c>
    </row>
    <row r="1116" spans="1:18" ht="57">
      <c r="A1116" s="1"/>
      <c r="B1116" s="3" t="s">
        <v>1117</v>
      </c>
      <c r="C1116" s="4" t="s">
        <v>2094</v>
      </c>
      <c r="D1116" s="5"/>
      <c r="E1116" s="5"/>
      <c r="F1116" s="5"/>
      <c r="G1116" s="6" t="s">
        <v>2094</v>
      </c>
      <c r="H1116" s="5"/>
      <c r="I1116" s="6" t="s">
        <v>2094</v>
      </c>
      <c r="J1116" s="33" t="s">
        <v>1118</v>
      </c>
      <c r="K1116" s="33" t="s">
        <v>1119</v>
      </c>
      <c r="L1116" s="34">
        <v>500</v>
      </c>
      <c r="M1116" s="34">
        <v>9</v>
      </c>
      <c r="N1116" s="34">
        <v>195</v>
      </c>
      <c r="O1116" s="34">
        <v>106</v>
      </c>
      <c r="P1116" s="25">
        <f>+O1116/L1116*100</f>
        <v>21.2</v>
      </c>
      <c r="Q1116" s="25">
        <f>-100+(O1116/M1116*100)</f>
        <v>1077.7777777777778</v>
      </c>
      <c r="R1116" s="30" t="s">
        <v>3124</v>
      </c>
    </row>
    <row r="1117" spans="1:18" ht="28.5">
      <c r="A1117" s="1"/>
      <c r="B1117" s="1"/>
      <c r="C1117" s="4" t="s">
        <v>2094</v>
      </c>
      <c r="D1117" s="5"/>
      <c r="E1117" s="5"/>
      <c r="F1117" s="5"/>
      <c r="G1117" s="6" t="s">
        <v>2094</v>
      </c>
      <c r="H1117" s="5"/>
      <c r="I1117" s="6" t="s">
        <v>2094</v>
      </c>
      <c r="J1117" s="33" t="s">
        <v>1120</v>
      </c>
      <c r="K1117" s="33" t="s">
        <v>1121</v>
      </c>
      <c r="L1117" s="34">
        <v>200</v>
      </c>
      <c r="M1117" s="34">
        <v>0</v>
      </c>
      <c r="N1117" s="34">
        <v>17</v>
      </c>
      <c r="O1117" s="34">
        <v>9</v>
      </c>
      <c r="P1117" s="25">
        <f>+O1117/L1117*100</f>
        <v>4.5</v>
      </c>
      <c r="Q1117" s="25" t="s">
        <v>2103</v>
      </c>
      <c r="R1117" s="30" t="s">
        <v>3125</v>
      </c>
    </row>
    <row r="1118" spans="1:18" ht="42.75">
      <c r="A1118" s="1"/>
      <c r="B1118" s="1"/>
      <c r="C1118" s="4" t="s">
        <v>2094</v>
      </c>
      <c r="D1118" s="5"/>
      <c r="E1118" s="5"/>
      <c r="F1118" s="5"/>
      <c r="G1118" s="6" t="s">
        <v>2094</v>
      </c>
      <c r="H1118" s="5"/>
      <c r="I1118" s="6" t="s">
        <v>2094</v>
      </c>
      <c r="J1118" s="33" t="s">
        <v>1122</v>
      </c>
      <c r="K1118" s="33" t="s">
        <v>3022</v>
      </c>
      <c r="L1118" s="34">
        <v>90</v>
      </c>
      <c r="M1118" s="34">
        <v>30</v>
      </c>
      <c r="N1118" s="34" t="s">
        <v>216</v>
      </c>
      <c r="O1118" s="34">
        <v>21</v>
      </c>
      <c r="P1118" s="25">
        <f>+O1118/L1118*100</f>
        <v>23.333333333333332</v>
      </c>
      <c r="Q1118" s="25">
        <f>-100+(O1118/M1118*100)</f>
        <v>-30</v>
      </c>
      <c r="R1118" s="30" t="s">
        <v>3329</v>
      </c>
    </row>
    <row r="1119" spans="1:18" ht="28.5">
      <c r="A1119" s="1"/>
      <c r="B1119" s="1"/>
      <c r="C1119" s="4" t="s">
        <v>2094</v>
      </c>
      <c r="D1119" s="5"/>
      <c r="E1119" s="5"/>
      <c r="F1119" s="5"/>
      <c r="G1119" s="6" t="s">
        <v>2094</v>
      </c>
      <c r="H1119" s="5"/>
      <c r="I1119" s="6" t="s">
        <v>2094</v>
      </c>
      <c r="J1119" s="33" t="s">
        <v>1123</v>
      </c>
      <c r="K1119" s="33" t="s">
        <v>1124</v>
      </c>
      <c r="L1119" s="34">
        <v>10</v>
      </c>
      <c r="M1119" s="34">
        <v>0</v>
      </c>
      <c r="N1119" s="34" t="s">
        <v>216</v>
      </c>
      <c r="O1119" s="34">
        <v>0</v>
      </c>
      <c r="P1119" s="24" t="s">
        <v>2103</v>
      </c>
      <c r="Q1119" s="25">
        <v>0</v>
      </c>
      <c r="R1119" s="30" t="s">
        <v>2094</v>
      </c>
    </row>
    <row r="1120" spans="1:18" ht="28.5">
      <c r="A1120" s="1"/>
      <c r="B1120" s="3" t="s">
        <v>3023</v>
      </c>
      <c r="C1120" s="4" t="s">
        <v>2179</v>
      </c>
      <c r="D1120" s="5">
        <v>629942731</v>
      </c>
      <c r="E1120" s="5">
        <v>480472864</v>
      </c>
      <c r="F1120" s="5">
        <v>-149469867</v>
      </c>
      <c r="G1120" s="7">
        <v>-23.7</v>
      </c>
      <c r="H1120" s="5">
        <v>3962976962</v>
      </c>
      <c r="I1120" s="7">
        <v>12.1</v>
      </c>
      <c r="J1120" s="33" t="s">
        <v>2094</v>
      </c>
      <c r="K1120" s="33" t="s">
        <v>2094</v>
      </c>
      <c r="L1120" s="34"/>
      <c r="M1120" s="34"/>
      <c r="N1120" s="34"/>
      <c r="O1120" s="34"/>
      <c r="P1120" s="24" t="s">
        <v>2094</v>
      </c>
      <c r="Q1120" s="24" t="s">
        <v>2094</v>
      </c>
      <c r="R1120" s="30" t="s">
        <v>2094</v>
      </c>
    </row>
    <row r="1121" spans="1:18" ht="28.5">
      <c r="A1121" s="1"/>
      <c r="B1121" s="3" t="s">
        <v>1125</v>
      </c>
      <c r="C1121" s="4" t="s">
        <v>2094</v>
      </c>
      <c r="D1121" s="5"/>
      <c r="E1121" s="5"/>
      <c r="F1121" s="5"/>
      <c r="G1121" s="6" t="s">
        <v>2094</v>
      </c>
      <c r="H1121" s="5"/>
      <c r="I1121" s="6" t="s">
        <v>2094</v>
      </c>
      <c r="J1121" s="33" t="s">
        <v>1126</v>
      </c>
      <c r="K1121" s="33" t="s">
        <v>1738</v>
      </c>
      <c r="L1121" s="34">
        <v>15</v>
      </c>
      <c r="M1121" s="34">
        <v>3</v>
      </c>
      <c r="N1121" s="34">
        <v>2</v>
      </c>
      <c r="O1121" s="34">
        <v>3</v>
      </c>
      <c r="P1121" s="25">
        <f>+O1121/L1121*100</f>
        <v>20</v>
      </c>
      <c r="Q1121" s="25">
        <f>-100+(O1121/M1121*100)</f>
        <v>0</v>
      </c>
      <c r="R1121" s="30" t="s">
        <v>2094</v>
      </c>
    </row>
    <row r="1122" spans="1:18" ht="28.5">
      <c r="A1122" s="1"/>
      <c r="B1122" s="3" t="s">
        <v>1127</v>
      </c>
      <c r="C1122" s="4" t="s">
        <v>2179</v>
      </c>
      <c r="D1122" s="5">
        <v>15582907135</v>
      </c>
      <c r="E1122" s="5">
        <v>21317381658</v>
      </c>
      <c r="F1122" s="5">
        <v>5734474523</v>
      </c>
      <c r="G1122" s="7">
        <v>36.799999999999997</v>
      </c>
      <c r="H1122" s="5">
        <v>76740592990</v>
      </c>
      <c r="I1122" s="7">
        <v>27.8</v>
      </c>
      <c r="J1122" s="33" t="s">
        <v>2094</v>
      </c>
      <c r="K1122" s="33" t="s">
        <v>2094</v>
      </c>
      <c r="L1122" s="34"/>
      <c r="M1122" s="34"/>
      <c r="N1122" s="34"/>
      <c r="O1122" s="34"/>
      <c r="P1122" s="24" t="s">
        <v>2094</v>
      </c>
      <c r="Q1122" s="24" t="s">
        <v>2094</v>
      </c>
      <c r="R1122" s="30" t="s">
        <v>2094</v>
      </c>
    </row>
    <row r="1123" spans="1:18" ht="28.5">
      <c r="A1123" s="1"/>
      <c r="B1123" s="3" t="s">
        <v>1128</v>
      </c>
      <c r="C1123" s="4" t="s">
        <v>2094</v>
      </c>
      <c r="D1123" s="5"/>
      <c r="E1123" s="5"/>
      <c r="F1123" s="5"/>
      <c r="G1123" s="6" t="s">
        <v>2094</v>
      </c>
      <c r="H1123" s="5"/>
      <c r="I1123" s="6" t="s">
        <v>2094</v>
      </c>
      <c r="J1123" s="33" t="s">
        <v>1129</v>
      </c>
      <c r="K1123" s="33" t="s">
        <v>1738</v>
      </c>
      <c r="L1123" s="34">
        <v>35</v>
      </c>
      <c r="M1123" s="34">
        <v>2</v>
      </c>
      <c r="N1123" s="34">
        <v>12</v>
      </c>
      <c r="O1123" s="34">
        <v>2</v>
      </c>
      <c r="P1123" s="25">
        <f>+O1123/L1123*100</f>
        <v>5.7142857142857144</v>
      </c>
      <c r="Q1123" s="25">
        <f>-100+(O1123/M1123*100)</f>
        <v>0</v>
      </c>
      <c r="R1123" s="30" t="s">
        <v>2094</v>
      </c>
    </row>
    <row r="1124" spans="1:18" ht="42.75">
      <c r="A1124" s="1"/>
      <c r="B1124" s="3" t="s">
        <v>1130</v>
      </c>
      <c r="C1124" s="4" t="s">
        <v>2179</v>
      </c>
      <c r="D1124" s="5">
        <v>3530604</v>
      </c>
      <c r="E1124" s="5">
        <v>11075157</v>
      </c>
      <c r="F1124" s="5">
        <v>7544553</v>
      </c>
      <c r="G1124" s="7">
        <v>213.7</v>
      </c>
      <c r="H1124" s="5">
        <v>237374310</v>
      </c>
      <c r="I1124" s="7">
        <v>4.7</v>
      </c>
      <c r="J1124" s="33" t="s">
        <v>2094</v>
      </c>
      <c r="K1124" s="33" t="s">
        <v>2094</v>
      </c>
      <c r="L1124" s="34"/>
      <c r="M1124" s="34"/>
      <c r="N1124" s="34"/>
      <c r="O1124" s="34"/>
      <c r="P1124" s="24" t="s">
        <v>2094</v>
      </c>
      <c r="Q1124" s="24" t="s">
        <v>2094</v>
      </c>
      <c r="R1124" s="30" t="s">
        <v>2094</v>
      </c>
    </row>
    <row r="1125" spans="1:18" ht="28.5">
      <c r="A1125" s="1"/>
      <c r="B1125" s="3" t="s">
        <v>1131</v>
      </c>
      <c r="C1125" s="4" t="s">
        <v>2094</v>
      </c>
      <c r="D1125" s="5"/>
      <c r="E1125" s="5"/>
      <c r="F1125" s="5"/>
      <c r="G1125" s="6" t="s">
        <v>2094</v>
      </c>
      <c r="H1125" s="5"/>
      <c r="I1125" s="6" t="s">
        <v>2094</v>
      </c>
      <c r="J1125" s="33" t="s">
        <v>1132</v>
      </c>
      <c r="K1125" s="33" t="s">
        <v>2231</v>
      </c>
      <c r="L1125" s="34">
        <v>20</v>
      </c>
      <c r="M1125" s="34">
        <v>9</v>
      </c>
      <c r="N1125" s="34">
        <v>4</v>
      </c>
      <c r="O1125" s="34">
        <v>9</v>
      </c>
      <c r="P1125" s="25">
        <f>+O1125/L1125*100</f>
        <v>45</v>
      </c>
      <c r="Q1125" s="25">
        <f>-100+(O1125/M1125*100)</f>
        <v>0</v>
      </c>
      <c r="R1125" s="30" t="s">
        <v>2094</v>
      </c>
    </row>
    <row r="1126" spans="1:18" ht="57">
      <c r="A1126" s="1"/>
      <c r="B1126" s="3" t="s">
        <v>1133</v>
      </c>
      <c r="C1126" s="4" t="s">
        <v>2179</v>
      </c>
      <c r="D1126" s="5">
        <v>193362078</v>
      </c>
      <c r="E1126" s="5">
        <v>252555172</v>
      </c>
      <c r="F1126" s="5">
        <v>59193094</v>
      </c>
      <c r="G1126" s="7">
        <v>30.6</v>
      </c>
      <c r="H1126" s="5">
        <v>3047320921</v>
      </c>
      <c r="I1126" s="7">
        <v>8.3000000000000007</v>
      </c>
      <c r="J1126" s="33" t="s">
        <v>2094</v>
      </c>
      <c r="K1126" s="33" t="s">
        <v>2094</v>
      </c>
      <c r="L1126" s="34"/>
      <c r="M1126" s="34"/>
      <c r="N1126" s="34"/>
      <c r="O1126" s="34"/>
      <c r="P1126" s="24" t="s">
        <v>2094</v>
      </c>
      <c r="Q1126" s="24" t="s">
        <v>2094</v>
      </c>
      <c r="R1126" s="30" t="s">
        <v>2094</v>
      </c>
    </row>
    <row r="1127" spans="1:18" ht="28.5">
      <c r="A1127" s="1"/>
      <c r="B1127" s="3" t="s">
        <v>1134</v>
      </c>
      <c r="C1127" s="4" t="s">
        <v>2094</v>
      </c>
      <c r="D1127" s="5"/>
      <c r="E1127" s="5"/>
      <c r="F1127" s="5"/>
      <c r="G1127" s="6" t="s">
        <v>2094</v>
      </c>
      <c r="H1127" s="5"/>
      <c r="I1127" s="6" t="s">
        <v>2094</v>
      </c>
      <c r="J1127" s="33" t="s">
        <v>1129</v>
      </c>
      <c r="K1127" s="33" t="s">
        <v>1738</v>
      </c>
      <c r="L1127" s="34">
        <v>4</v>
      </c>
      <c r="M1127" s="34">
        <v>4</v>
      </c>
      <c r="N1127" s="34">
        <v>3</v>
      </c>
      <c r="O1127" s="34">
        <v>3</v>
      </c>
      <c r="P1127" s="24" t="s">
        <v>2130</v>
      </c>
      <c r="Q1127" s="25">
        <f>-100+(O1127/M1127*100)</f>
        <v>-25</v>
      </c>
      <c r="R1127" s="30" t="s">
        <v>6</v>
      </c>
    </row>
    <row r="1128" spans="1:18" ht="28.5">
      <c r="A1128" s="1"/>
      <c r="B1128" s="3" t="s">
        <v>1135</v>
      </c>
      <c r="C1128" s="4" t="s">
        <v>2099</v>
      </c>
      <c r="D1128" s="5">
        <v>27792030</v>
      </c>
      <c r="E1128" s="5">
        <v>46467923</v>
      </c>
      <c r="F1128" s="5">
        <v>18675893</v>
      </c>
      <c r="G1128" s="7">
        <v>67.2</v>
      </c>
      <c r="H1128" s="5">
        <v>545957570</v>
      </c>
      <c r="I1128" s="7">
        <v>8.5</v>
      </c>
      <c r="J1128" s="33" t="s">
        <v>2094</v>
      </c>
      <c r="K1128" s="33" t="s">
        <v>2094</v>
      </c>
      <c r="L1128" s="34"/>
      <c r="M1128" s="34"/>
      <c r="N1128" s="34"/>
      <c r="O1128" s="34"/>
      <c r="P1128" s="24" t="s">
        <v>2094</v>
      </c>
      <c r="Q1128" s="24" t="s">
        <v>2094</v>
      </c>
      <c r="R1128" s="30" t="s">
        <v>2094</v>
      </c>
    </row>
    <row r="1129" spans="1:18" ht="42.75">
      <c r="A1129" s="1"/>
      <c r="B1129" s="3" t="s">
        <v>1136</v>
      </c>
      <c r="C1129" s="4" t="s">
        <v>2094</v>
      </c>
      <c r="D1129" s="5"/>
      <c r="E1129" s="5"/>
      <c r="F1129" s="5"/>
      <c r="G1129" s="6" t="s">
        <v>2094</v>
      </c>
      <c r="H1129" s="5"/>
      <c r="I1129" s="6" t="s">
        <v>2094</v>
      </c>
      <c r="J1129" s="33" t="s">
        <v>1137</v>
      </c>
      <c r="K1129" s="33" t="s">
        <v>1533</v>
      </c>
      <c r="L1129" s="34">
        <v>43</v>
      </c>
      <c r="M1129" s="34">
        <v>13</v>
      </c>
      <c r="N1129" s="34" t="s">
        <v>216</v>
      </c>
      <c r="O1129" s="34">
        <v>11</v>
      </c>
      <c r="P1129" s="25">
        <f>+O1129/L1129*100</f>
        <v>25.581395348837212</v>
      </c>
      <c r="Q1129" s="25">
        <f>-100+(O1129/M1129*100)</f>
        <v>-15.384615384615387</v>
      </c>
      <c r="R1129" s="30" t="s">
        <v>3126</v>
      </c>
    </row>
    <row r="1130" spans="1:18" ht="42.75">
      <c r="A1130" s="1"/>
      <c r="B1130" s="3" t="s">
        <v>1138</v>
      </c>
      <c r="C1130" s="4" t="s">
        <v>2099</v>
      </c>
      <c r="D1130" s="5">
        <v>41151400</v>
      </c>
      <c r="E1130" s="5">
        <v>346729670</v>
      </c>
      <c r="F1130" s="5">
        <v>305578270</v>
      </c>
      <c r="G1130" s="7">
        <v>742.6</v>
      </c>
      <c r="H1130" s="5">
        <v>1013965541</v>
      </c>
      <c r="I1130" s="7">
        <v>34.200000000000003</v>
      </c>
      <c r="J1130" s="33" t="s">
        <v>2094</v>
      </c>
      <c r="K1130" s="33" t="s">
        <v>2094</v>
      </c>
      <c r="L1130" s="34"/>
      <c r="M1130" s="34"/>
      <c r="N1130" s="34"/>
      <c r="O1130" s="34"/>
      <c r="P1130" s="24" t="s">
        <v>2094</v>
      </c>
      <c r="Q1130" s="24" t="s">
        <v>2094</v>
      </c>
      <c r="R1130" s="30" t="s">
        <v>2094</v>
      </c>
    </row>
    <row r="1131" spans="1:18">
      <c r="A1131" s="1"/>
      <c r="B1131" s="3" t="s">
        <v>1139</v>
      </c>
      <c r="C1131" s="4" t="s">
        <v>2094</v>
      </c>
      <c r="D1131" s="5"/>
      <c r="E1131" s="5"/>
      <c r="F1131" s="5"/>
      <c r="G1131" s="6" t="s">
        <v>2094</v>
      </c>
      <c r="H1131" s="5"/>
      <c r="I1131" s="6" t="s">
        <v>2094</v>
      </c>
      <c r="J1131" s="33" t="s">
        <v>1140</v>
      </c>
      <c r="K1131" s="33" t="s">
        <v>1141</v>
      </c>
      <c r="L1131" s="34">
        <v>107</v>
      </c>
      <c r="M1131" s="34">
        <v>19</v>
      </c>
      <c r="N1131" s="34">
        <v>18</v>
      </c>
      <c r="O1131" s="34">
        <v>23</v>
      </c>
      <c r="P1131" s="25">
        <f>+O1131/L1131*100</f>
        <v>21.495327102803738</v>
      </c>
      <c r="Q1131" s="25">
        <f>-100+(O1131/M1131*100)</f>
        <v>21.05263157894737</v>
      </c>
      <c r="R1131" s="30" t="s">
        <v>3127</v>
      </c>
    </row>
    <row r="1132" spans="1:18" ht="15">
      <c r="A1132" s="1"/>
      <c r="B1132" s="12" t="s">
        <v>1142</v>
      </c>
      <c r="C1132" s="4" t="s">
        <v>2094</v>
      </c>
      <c r="D1132" s="5"/>
      <c r="E1132" s="5"/>
      <c r="F1132" s="5"/>
      <c r="G1132" s="6" t="s">
        <v>2094</v>
      </c>
      <c r="H1132" s="5"/>
      <c r="I1132" s="6" t="s">
        <v>2094</v>
      </c>
      <c r="J1132" s="33" t="s">
        <v>2094</v>
      </c>
      <c r="K1132" s="33" t="s">
        <v>2094</v>
      </c>
      <c r="L1132" s="34"/>
      <c r="M1132" s="34"/>
      <c r="N1132" s="34"/>
      <c r="O1132" s="34"/>
      <c r="P1132" s="24" t="s">
        <v>2094</v>
      </c>
      <c r="Q1132" s="24" t="s">
        <v>2094</v>
      </c>
      <c r="R1132" s="30" t="s">
        <v>2094</v>
      </c>
    </row>
    <row r="1133" spans="1:18" ht="28.5">
      <c r="A1133" s="1"/>
      <c r="B1133" s="3" t="s">
        <v>1143</v>
      </c>
      <c r="C1133" s="4" t="s">
        <v>2465</v>
      </c>
      <c r="D1133" s="5">
        <v>274714273</v>
      </c>
      <c r="E1133" s="5">
        <v>378157296</v>
      </c>
      <c r="F1133" s="5">
        <v>103443023</v>
      </c>
      <c r="G1133" s="7">
        <v>37.700000000000003</v>
      </c>
      <c r="H1133" s="5">
        <v>1938383870</v>
      </c>
      <c r="I1133" s="7">
        <v>19.5</v>
      </c>
      <c r="J1133" s="33" t="s">
        <v>2094</v>
      </c>
      <c r="K1133" s="33" t="s">
        <v>2094</v>
      </c>
      <c r="L1133" s="34"/>
      <c r="M1133" s="34"/>
      <c r="N1133" s="34"/>
      <c r="O1133" s="34"/>
      <c r="P1133" s="24" t="s">
        <v>2094</v>
      </c>
      <c r="Q1133" s="24" t="s">
        <v>2094</v>
      </c>
      <c r="R1133" s="30" t="s">
        <v>2094</v>
      </c>
    </row>
    <row r="1134" spans="1:18" ht="28.5">
      <c r="A1134" s="1"/>
      <c r="B1134" s="3" t="s">
        <v>1144</v>
      </c>
      <c r="C1134" s="4" t="s">
        <v>2094</v>
      </c>
      <c r="D1134" s="5"/>
      <c r="E1134" s="5"/>
      <c r="F1134" s="5"/>
      <c r="G1134" s="6" t="s">
        <v>2094</v>
      </c>
      <c r="H1134" s="5"/>
      <c r="I1134" s="6" t="s">
        <v>2094</v>
      </c>
      <c r="J1134" s="33" t="s">
        <v>1145</v>
      </c>
      <c r="K1134" s="33" t="s">
        <v>1146</v>
      </c>
      <c r="L1134" s="34">
        <v>8366</v>
      </c>
      <c r="M1134" s="34">
        <v>7180</v>
      </c>
      <c r="N1134" s="34">
        <v>13469</v>
      </c>
      <c r="O1134" s="34">
        <v>13705</v>
      </c>
      <c r="P1134" s="40">
        <f>O1134/L1134*100</f>
        <v>163.81783409036578</v>
      </c>
      <c r="Q1134" s="40">
        <f>IFERROR((O1134/M1134-1)*100,"-")</f>
        <v>90.877437325905291</v>
      </c>
      <c r="R1134" s="30" t="s">
        <v>2094</v>
      </c>
    </row>
    <row r="1135" spans="1:18" ht="28.5">
      <c r="A1135" s="1"/>
      <c r="B1135" s="3" t="s">
        <v>1147</v>
      </c>
      <c r="C1135" s="4" t="s">
        <v>2465</v>
      </c>
      <c r="D1135" s="5">
        <v>21272648</v>
      </c>
      <c r="E1135" s="5">
        <v>1450820</v>
      </c>
      <c r="F1135" s="5">
        <v>-19821828</v>
      </c>
      <c r="G1135" s="7">
        <v>-93.2</v>
      </c>
      <c r="H1135" s="5">
        <v>174258628</v>
      </c>
      <c r="I1135" s="7">
        <v>0.8</v>
      </c>
      <c r="J1135" s="33" t="s">
        <v>2094</v>
      </c>
      <c r="K1135" s="33" t="s">
        <v>2094</v>
      </c>
      <c r="L1135" s="34"/>
      <c r="M1135" s="34"/>
      <c r="N1135" s="34"/>
      <c r="O1135" s="34"/>
      <c r="P1135" s="24" t="s">
        <v>2094</v>
      </c>
      <c r="Q1135" s="24" t="s">
        <v>2094</v>
      </c>
      <c r="R1135" s="30" t="s">
        <v>2094</v>
      </c>
    </row>
    <row r="1136" spans="1:18" ht="28.5">
      <c r="A1136" s="1"/>
      <c r="B1136" s="3" t="s">
        <v>1144</v>
      </c>
      <c r="C1136" s="4" t="s">
        <v>2094</v>
      </c>
      <c r="D1136" s="5"/>
      <c r="E1136" s="5"/>
      <c r="F1136" s="5"/>
      <c r="G1136" s="6" t="s">
        <v>2094</v>
      </c>
      <c r="H1136" s="5"/>
      <c r="I1136" s="6" t="s">
        <v>2094</v>
      </c>
      <c r="J1136" s="33" t="s">
        <v>1148</v>
      </c>
      <c r="K1136" s="33" t="s">
        <v>1146</v>
      </c>
      <c r="L1136" s="34">
        <v>3146</v>
      </c>
      <c r="M1136" s="34">
        <v>3146</v>
      </c>
      <c r="N1136" s="34">
        <v>2932</v>
      </c>
      <c r="O1136" s="34">
        <v>3146</v>
      </c>
      <c r="P1136" s="40">
        <f>O1136/L1136*100</f>
        <v>100</v>
      </c>
      <c r="Q1136" s="40">
        <f>IFERROR((O1136/M1136-1)*100,"-")</f>
        <v>0</v>
      </c>
      <c r="R1136" s="30" t="s">
        <v>2094</v>
      </c>
    </row>
    <row r="1137" spans="1:18">
      <c r="A1137" s="1"/>
      <c r="B1137" s="3" t="s">
        <v>1149</v>
      </c>
      <c r="C1137" s="4" t="s">
        <v>2465</v>
      </c>
      <c r="D1137" s="5">
        <v>111458221</v>
      </c>
      <c r="E1137" s="5">
        <v>106354527</v>
      </c>
      <c r="F1137" s="5">
        <v>-5103694</v>
      </c>
      <c r="G1137" s="7">
        <v>-4.5999999999999996</v>
      </c>
      <c r="H1137" s="5">
        <v>217188042</v>
      </c>
      <c r="I1137" s="7">
        <v>49</v>
      </c>
      <c r="J1137" s="33" t="s">
        <v>2094</v>
      </c>
      <c r="K1137" s="33" t="s">
        <v>2094</v>
      </c>
      <c r="L1137" s="34"/>
      <c r="M1137" s="34"/>
      <c r="N1137" s="34"/>
      <c r="O1137" s="34"/>
      <c r="P1137" s="24" t="s">
        <v>2094</v>
      </c>
      <c r="Q1137" s="24" t="s">
        <v>2094</v>
      </c>
      <c r="R1137" s="30" t="s">
        <v>2094</v>
      </c>
    </row>
    <row r="1138" spans="1:18" ht="28.5">
      <c r="A1138" s="1"/>
      <c r="B1138" s="1"/>
      <c r="C1138" s="4" t="s">
        <v>2094</v>
      </c>
      <c r="D1138" s="5"/>
      <c r="E1138" s="5"/>
      <c r="F1138" s="5"/>
      <c r="G1138" s="6" t="s">
        <v>2094</v>
      </c>
      <c r="H1138" s="5"/>
      <c r="I1138" s="6" t="s">
        <v>2094</v>
      </c>
      <c r="J1138" s="33" t="s">
        <v>1150</v>
      </c>
      <c r="K1138" s="33" t="s">
        <v>1151</v>
      </c>
      <c r="L1138" s="34">
        <v>662</v>
      </c>
      <c r="M1138" s="34">
        <v>0</v>
      </c>
      <c r="N1138" s="34">
        <v>3914</v>
      </c>
      <c r="O1138" s="34" t="s">
        <v>217</v>
      </c>
      <c r="P1138" s="24" t="s">
        <v>2103</v>
      </c>
      <c r="Q1138" s="24" t="s">
        <v>2103</v>
      </c>
      <c r="R1138" s="30" t="s">
        <v>2094</v>
      </c>
    </row>
    <row r="1139" spans="1:18">
      <c r="A1139" s="1"/>
      <c r="B1139" s="3" t="s">
        <v>1152</v>
      </c>
      <c r="C1139" s="4" t="s">
        <v>2465</v>
      </c>
      <c r="D1139" s="5">
        <v>1174883</v>
      </c>
      <c r="E1139" s="5">
        <v>3513106</v>
      </c>
      <c r="F1139" s="5">
        <v>2338223</v>
      </c>
      <c r="G1139" s="7">
        <v>199</v>
      </c>
      <c r="H1139" s="5">
        <v>28298233</v>
      </c>
      <c r="I1139" s="7">
        <v>12.4</v>
      </c>
      <c r="J1139" s="33" t="s">
        <v>2094</v>
      </c>
      <c r="K1139" s="33" t="s">
        <v>2094</v>
      </c>
      <c r="L1139" s="34"/>
      <c r="M1139" s="34"/>
      <c r="N1139" s="34"/>
      <c r="O1139" s="34"/>
      <c r="P1139" s="24" t="s">
        <v>2094</v>
      </c>
      <c r="Q1139" s="24"/>
      <c r="R1139" s="30" t="s">
        <v>2094</v>
      </c>
    </row>
    <row r="1140" spans="1:18" ht="28.5">
      <c r="A1140" s="1"/>
      <c r="B1140" s="1"/>
      <c r="C1140" s="4" t="s">
        <v>2094</v>
      </c>
      <c r="D1140" s="5"/>
      <c r="E1140" s="5"/>
      <c r="F1140" s="5"/>
      <c r="G1140" s="6" t="s">
        <v>2094</v>
      </c>
      <c r="H1140" s="5"/>
      <c r="I1140" s="6" t="s">
        <v>2094</v>
      </c>
      <c r="J1140" s="33" t="s">
        <v>1153</v>
      </c>
      <c r="K1140" s="33" t="s">
        <v>1146</v>
      </c>
      <c r="L1140" s="34">
        <v>46</v>
      </c>
      <c r="M1140" s="34">
        <v>0</v>
      </c>
      <c r="N1140" s="34">
        <v>0</v>
      </c>
      <c r="O1140" s="34" t="s">
        <v>217</v>
      </c>
      <c r="P1140" s="24" t="s">
        <v>2103</v>
      </c>
      <c r="Q1140" s="24" t="s">
        <v>2103</v>
      </c>
      <c r="R1140" s="30" t="s">
        <v>2094</v>
      </c>
    </row>
    <row r="1141" spans="1:18" ht="28.5">
      <c r="A1141" s="1"/>
      <c r="B1141" s="3" t="s">
        <v>1154</v>
      </c>
      <c r="C1141" s="4" t="s">
        <v>2465</v>
      </c>
      <c r="D1141" s="5">
        <v>36919732</v>
      </c>
      <c r="E1141" s="5">
        <v>56684121</v>
      </c>
      <c r="F1141" s="5">
        <v>19764389</v>
      </c>
      <c r="G1141" s="7">
        <v>53.5</v>
      </c>
      <c r="H1141" s="5">
        <v>166946160</v>
      </c>
      <c r="I1141" s="7">
        <v>34</v>
      </c>
      <c r="J1141" s="33" t="s">
        <v>2094</v>
      </c>
      <c r="K1141" s="33" t="s">
        <v>2094</v>
      </c>
      <c r="L1141" s="34"/>
      <c r="M1141" s="34"/>
      <c r="N1141" s="34"/>
      <c r="O1141" s="34"/>
      <c r="P1141" s="24" t="s">
        <v>2094</v>
      </c>
      <c r="Q1141" s="24" t="s">
        <v>2094</v>
      </c>
      <c r="R1141" s="30" t="s">
        <v>2094</v>
      </c>
    </row>
    <row r="1142" spans="1:18" ht="28.5">
      <c r="A1142" s="1"/>
      <c r="B1142" s="3" t="s">
        <v>1144</v>
      </c>
      <c r="C1142" s="4" t="s">
        <v>2094</v>
      </c>
      <c r="D1142" s="5"/>
      <c r="E1142" s="5"/>
      <c r="F1142" s="5"/>
      <c r="G1142" s="6" t="s">
        <v>2094</v>
      </c>
      <c r="H1142" s="5"/>
      <c r="I1142" s="6" t="s">
        <v>2094</v>
      </c>
      <c r="J1142" s="33" t="s">
        <v>1155</v>
      </c>
      <c r="K1142" s="33" t="s">
        <v>1146</v>
      </c>
      <c r="L1142" s="34">
        <v>1638</v>
      </c>
      <c r="M1142" s="34">
        <v>1184</v>
      </c>
      <c r="N1142" s="34">
        <v>1178</v>
      </c>
      <c r="O1142" s="34">
        <v>1184</v>
      </c>
      <c r="P1142" s="40">
        <f>O1142/L1142*100</f>
        <v>72.283272283272282</v>
      </c>
      <c r="Q1142" s="40">
        <f>IFERROR((O1142/M1142-1)*100,"-")</f>
        <v>0</v>
      </c>
      <c r="R1142" s="30" t="s">
        <v>2094</v>
      </c>
    </row>
    <row r="1143" spans="1:18">
      <c r="A1143" s="1"/>
      <c r="B1143" s="3" t="s">
        <v>1156</v>
      </c>
      <c r="C1143" s="4" t="s">
        <v>2465</v>
      </c>
      <c r="D1143" s="5">
        <v>62182472</v>
      </c>
      <c r="E1143" s="5">
        <v>44444333</v>
      </c>
      <c r="F1143" s="5">
        <v>-17738139</v>
      </c>
      <c r="G1143" s="7">
        <v>-28.5</v>
      </c>
      <c r="H1143" s="5">
        <v>289530027</v>
      </c>
      <c r="I1143" s="7">
        <v>15.4</v>
      </c>
      <c r="J1143" s="33" t="s">
        <v>2094</v>
      </c>
      <c r="K1143" s="33" t="s">
        <v>2094</v>
      </c>
      <c r="L1143" s="34"/>
      <c r="M1143" s="34"/>
      <c r="N1143" s="34"/>
      <c r="O1143" s="34"/>
      <c r="P1143" s="24" t="s">
        <v>2094</v>
      </c>
      <c r="Q1143" s="24" t="s">
        <v>2094</v>
      </c>
      <c r="R1143" s="30" t="s">
        <v>2094</v>
      </c>
    </row>
    <row r="1144" spans="1:18" ht="28.5">
      <c r="A1144" s="1"/>
      <c r="B1144" s="1"/>
      <c r="C1144" s="4" t="s">
        <v>2094</v>
      </c>
      <c r="D1144" s="5"/>
      <c r="E1144" s="5"/>
      <c r="F1144" s="5"/>
      <c r="G1144" s="6" t="s">
        <v>2094</v>
      </c>
      <c r="H1144" s="5"/>
      <c r="I1144" s="6" t="s">
        <v>2094</v>
      </c>
      <c r="J1144" s="33" t="s">
        <v>1157</v>
      </c>
      <c r="K1144" s="33" t="s">
        <v>1158</v>
      </c>
      <c r="L1144" s="34">
        <v>124</v>
      </c>
      <c r="M1144" s="34">
        <v>7</v>
      </c>
      <c r="N1144" s="34">
        <v>0</v>
      </c>
      <c r="O1144" s="34">
        <v>24</v>
      </c>
      <c r="P1144" s="40">
        <f>O1144/L1144*100</f>
        <v>19.35483870967742</v>
      </c>
      <c r="Q1144" s="40">
        <f>IFERROR((O1144/M1144-1)*100,"-")</f>
        <v>242.85714285714283</v>
      </c>
      <c r="R1144" s="30" t="s">
        <v>2094</v>
      </c>
    </row>
    <row r="1145" spans="1:18" ht="28.5">
      <c r="A1145" s="1"/>
      <c r="B1145" s="3" t="s">
        <v>1159</v>
      </c>
      <c r="C1145" s="4" t="s">
        <v>2465</v>
      </c>
      <c r="D1145" s="5">
        <v>126950179</v>
      </c>
      <c r="E1145" s="5">
        <v>108101260</v>
      </c>
      <c r="F1145" s="5">
        <v>-18848919</v>
      </c>
      <c r="G1145" s="7">
        <v>-14.8</v>
      </c>
      <c r="H1145" s="5">
        <v>501431711</v>
      </c>
      <c r="I1145" s="7">
        <v>21.6</v>
      </c>
      <c r="J1145" s="33" t="s">
        <v>2094</v>
      </c>
      <c r="K1145" s="33" t="s">
        <v>2094</v>
      </c>
      <c r="L1145" s="34"/>
      <c r="M1145" s="34"/>
      <c r="N1145" s="34"/>
      <c r="O1145" s="34"/>
      <c r="P1145" s="24" t="s">
        <v>2094</v>
      </c>
      <c r="Q1145" s="24" t="s">
        <v>2094</v>
      </c>
      <c r="R1145" s="30" t="s">
        <v>2094</v>
      </c>
    </row>
    <row r="1146" spans="1:18" ht="28.5">
      <c r="A1146" s="1"/>
      <c r="B1146" s="1"/>
      <c r="C1146" s="4" t="s">
        <v>2094</v>
      </c>
      <c r="D1146" s="5"/>
      <c r="E1146" s="5"/>
      <c r="F1146" s="5"/>
      <c r="G1146" s="6" t="s">
        <v>2094</v>
      </c>
      <c r="H1146" s="5"/>
      <c r="I1146" s="6" t="s">
        <v>2094</v>
      </c>
      <c r="J1146" s="33" t="s">
        <v>3024</v>
      </c>
      <c r="K1146" s="33" t="s">
        <v>1158</v>
      </c>
      <c r="L1146" s="34">
        <v>1352</v>
      </c>
      <c r="M1146" s="34">
        <v>56</v>
      </c>
      <c r="N1146" s="34">
        <v>71</v>
      </c>
      <c r="O1146" s="34">
        <v>1243</v>
      </c>
      <c r="P1146" s="40">
        <f>O1146/L1146*100</f>
        <v>91.937869822485212</v>
      </c>
      <c r="Q1146" s="40">
        <f>IFERROR((O1146/M1146-1)*100,"-")</f>
        <v>2119.6428571428573</v>
      </c>
      <c r="R1146" s="30" t="s">
        <v>2094</v>
      </c>
    </row>
    <row r="1147" spans="1:18" ht="28.5">
      <c r="A1147" s="1"/>
      <c r="B1147" s="3" t="s">
        <v>3025</v>
      </c>
      <c r="C1147" s="4" t="s">
        <v>2465</v>
      </c>
      <c r="D1147" s="5">
        <v>0</v>
      </c>
      <c r="E1147" s="5">
        <v>0</v>
      </c>
      <c r="F1147" s="5">
        <v>0</v>
      </c>
      <c r="G1147" s="7">
        <v>0</v>
      </c>
      <c r="H1147" s="5">
        <v>84216937</v>
      </c>
      <c r="I1147" s="6" t="s">
        <v>2103</v>
      </c>
      <c r="J1147" s="33" t="s">
        <v>2094</v>
      </c>
      <c r="K1147" s="33" t="s">
        <v>2094</v>
      </c>
      <c r="L1147" s="34"/>
      <c r="M1147" s="34"/>
      <c r="N1147" s="34"/>
      <c r="O1147" s="34"/>
      <c r="P1147" s="24" t="s">
        <v>2094</v>
      </c>
      <c r="Q1147" s="24" t="s">
        <v>2094</v>
      </c>
      <c r="R1147" s="30" t="s">
        <v>2094</v>
      </c>
    </row>
    <row r="1148" spans="1:18" ht="28.5">
      <c r="A1148" s="1"/>
      <c r="B1148" s="3" t="s">
        <v>1160</v>
      </c>
      <c r="C1148" s="4" t="s">
        <v>2465</v>
      </c>
      <c r="D1148" s="5"/>
      <c r="E1148" s="5">
        <v>0</v>
      </c>
      <c r="F1148" s="5">
        <v>0</v>
      </c>
      <c r="G1148" s="6" t="s">
        <v>2103</v>
      </c>
      <c r="H1148" s="5">
        <v>27000000</v>
      </c>
      <c r="I1148" s="6" t="s">
        <v>2103</v>
      </c>
      <c r="J1148" s="33" t="s">
        <v>3024</v>
      </c>
      <c r="K1148" s="33" t="s">
        <v>1158</v>
      </c>
      <c r="L1148" s="34">
        <v>97</v>
      </c>
      <c r="M1148" s="34">
        <v>0</v>
      </c>
      <c r="N1148" s="34"/>
      <c r="O1148" s="34" t="s">
        <v>217</v>
      </c>
      <c r="P1148" s="24" t="s">
        <v>2103</v>
      </c>
      <c r="Q1148" s="24" t="s">
        <v>2103</v>
      </c>
      <c r="R1148" s="30" t="s">
        <v>2094</v>
      </c>
    </row>
    <row r="1149" spans="1:18" ht="42.75">
      <c r="A1149" s="1"/>
      <c r="B1149" s="3" t="s">
        <v>1161</v>
      </c>
      <c r="C1149" s="4" t="s">
        <v>2465</v>
      </c>
      <c r="D1149" s="5">
        <v>132176289</v>
      </c>
      <c r="E1149" s="5">
        <v>58084074</v>
      </c>
      <c r="F1149" s="5">
        <v>-74092215</v>
      </c>
      <c r="G1149" s="7">
        <v>-56.1</v>
      </c>
      <c r="H1149" s="5">
        <v>166098968</v>
      </c>
      <c r="I1149" s="7">
        <v>35</v>
      </c>
      <c r="J1149" s="33" t="s">
        <v>2094</v>
      </c>
      <c r="K1149" s="33" t="s">
        <v>2094</v>
      </c>
      <c r="L1149" s="34"/>
      <c r="M1149" s="34"/>
      <c r="N1149" s="34"/>
      <c r="O1149" s="34"/>
      <c r="P1149" s="24" t="s">
        <v>2094</v>
      </c>
      <c r="Q1149" s="24" t="s">
        <v>2094</v>
      </c>
      <c r="R1149" s="30" t="s">
        <v>2094</v>
      </c>
    </row>
    <row r="1150" spans="1:18" ht="28.5">
      <c r="A1150" s="1"/>
      <c r="B1150" s="1"/>
      <c r="C1150" s="4" t="s">
        <v>2094</v>
      </c>
      <c r="D1150" s="5"/>
      <c r="E1150" s="5"/>
      <c r="F1150" s="5"/>
      <c r="G1150" s="6" t="s">
        <v>2094</v>
      </c>
      <c r="H1150" s="5"/>
      <c r="I1150" s="6" t="s">
        <v>2094</v>
      </c>
      <c r="J1150" s="33" t="s">
        <v>1163</v>
      </c>
      <c r="K1150" s="33" t="s">
        <v>1164</v>
      </c>
      <c r="L1150" s="34">
        <v>21</v>
      </c>
      <c r="M1150" s="34">
        <v>0</v>
      </c>
      <c r="N1150" s="34">
        <v>63</v>
      </c>
      <c r="O1150" s="34">
        <v>0</v>
      </c>
      <c r="P1150" s="40">
        <f>O1150/L1150*100</f>
        <v>0</v>
      </c>
      <c r="Q1150" s="24" t="str">
        <f>IFERROR(O1150/M1150-1,"-")</f>
        <v>-</v>
      </c>
      <c r="R1150" s="30" t="s">
        <v>2094</v>
      </c>
    </row>
    <row r="1151" spans="1:18" ht="28.5">
      <c r="A1151" s="1"/>
      <c r="B1151" s="3" t="s">
        <v>1165</v>
      </c>
      <c r="C1151" s="4" t="s">
        <v>2465</v>
      </c>
      <c r="D1151" s="5">
        <v>677611872</v>
      </c>
      <c r="E1151" s="5">
        <v>777790663</v>
      </c>
      <c r="F1151" s="5">
        <v>100178791</v>
      </c>
      <c r="G1151" s="7">
        <v>14.8</v>
      </c>
      <c r="H1151" s="5">
        <v>3322582226</v>
      </c>
      <c r="I1151" s="7">
        <v>23.4</v>
      </c>
      <c r="J1151" s="33" t="s">
        <v>2094</v>
      </c>
      <c r="K1151" s="33" t="s">
        <v>2094</v>
      </c>
      <c r="L1151" s="34"/>
      <c r="M1151" s="34"/>
      <c r="N1151" s="34"/>
      <c r="O1151" s="34"/>
      <c r="P1151" s="24"/>
      <c r="Q1151" s="24" t="s">
        <v>2094</v>
      </c>
      <c r="R1151" s="30" t="s">
        <v>2094</v>
      </c>
    </row>
    <row r="1152" spans="1:18" ht="28.5">
      <c r="A1152" s="1"/>
      <c r="B1152" s="1"/>
      <c r="C1152" s="4" t="s">
        <v>2094</v>
      </c>
      <c r="D1152" s="5"/>
      <c r="E1152" s="5"/>
      <c r="F1152" s="5"/>
      <c r="G1152" s="6" t="s">
        <v>2094</v>
      </c>
      <c r="H1152" s="5"/>
      <c r="I1152" s="6" t="s">
        <v>2094</v>
      </c>
      <c r="J1152" s="33" t="s">
        <v>1166</v>
      </c>
      <c r="K1152" s="33" t="s">
        <v>1164</v>
      </c>
      <c r="L1152" s="34">
        <v>43</v>
      </c>
      <c r="M1152" s="34">
        <v>0</v>
      </c>
      <c r="N1152" s="34">
        <v>94</v>
      </c>
      <c r="O1152" s="34">
        <v>43</v>
      </c>
      <c r="P1152" s="40">
        <f>O1152/L1152*100</f>
        <v>100</v>
      </c>
      <c r="Q1152" s="24" t="str">
        <f>IFERROR(O1152/M1152-1,"-")</f>
        <v>-</v>
      </c>
      <c r="R1152" s="30" t="s">
        <v>2094</v>
      </c>
    </row>
    <row r="1153" spans="1:18" ht="28.5">
      <c r="A1153" s="1"/>
      <c r="B1153" s="3" t="s">
        <v>1167</v>
      </c>
      <c r="C1153" s="4" t="s">
        <v>2465</v>
      </c>
      <c r="D1153" s="5">
        <v>432866126</v>
      </c>
      <c r="E1153" s="5">
        <v>341249909</v>
      </c>
      <c r="F1153" s="5">
        <v>-91616217</v>
      </c>
      <c r="G1153" s="7">
        <v>-21.2</v>
      </c>
      <c r="H1153" s="5">
        <v>1495753689</v>
      </c>
      <c r="I1153" s="7">
        <v>22.8</v>
      </c>
      <c r="J1153" s="33" t="s">
        <v>2094</v>
      </c>
      <c r="K1153" s="33" t="s">
        <v>2094</v>
      </c>
      <c r="L1153" s="34"/>
      <c r="M1153" s="34"/>
      <c r="N1153" s="34"/>
      <c r="O1153" s="34"/>
      <c r="P1153" s="24" t="s">
        <v>2094</v>
      </c>
      <c r="Q1153" s="24" t="s">
        <v>2094</v>
      </c>
      <c r="R1153" s="30" t="s">
        <v>2094</v>
      </c>
    </row>
    <row r="1154" spans="1:18" ht="28.5">
      <c r="A1154" s="1"/>
      <c r="B1154" s="1"/>
      <c r="C1154" s="4" t="s">
        <v>2094</v>
      </c>
      <c r="D1154" s="5"/>
      <c r="E1154" s="5"/>
      <c r="F1154" s="5"/>
      <c r="G1154" s="6" t="s">
        <v>2094</v>
      </c>
      <c r="H1154" s="5"/>
      <c r="I1154" s="6" t="s">
        <v>2094</v>
      </c>
      <c r="J1154" s="33" t="s">
        <v>1168</v>
      </c>
      <c r="K1154" s="33" t="s">
        <v>1158</v>
      </c>
      <c r="L1154" s="34">
        <v>1725</v>
      </c>
      <c r="M1154" s="34">
        <v>95</v>
      </c>
      <c r="N1154" s="34">
        <v>71</v>
      </c>
      <c r="O1154" s="34">
        <v>106</v>
      </c>
      <c r="P1154" s="40">
        <f>O1154/L1154*100</f>
        <v>6.1449275362318838</v>
      </c>
      <c r="Q1154" s="40">
        <f>IFERROR((O1154/M1154-1)*100,"-")</f>
        <v>11.578947368421044</v>
      </c>
      <c r="R1154" s="30" t="s">
        <v>2094</v>
      </c>
    </row>
    <row r="1155" spans="1:18" ht="28.5">
      <c r="A1155" s="1"/>
      <c r="B1155" s="3" t="s">
        <v>1169</v>
      </c>
      <c r="C1155" s="4" t="s">
        <v>2465</v>
      </c>
      <c r="D1155" s="5">
        <v>7909020</v>
      </c>
      <c r="E1155" s="5">
        <v>7759818</v>
      </c>
      <c r="F1155" s="5">
        <v>-149202</v>
      </c>
      <c r="G1155" s="7">
        <v>-1.9</v>
      </c>
      <c r="H1155" s="5">
        <v>13183271</v>
      </c>
      <c r="I1155" s="7">
        <v>58.9</v>
      </c>
      <c r="J1155" s="33" t="s">
        <v>2094</v>
      </c>
      <c r="K1155" s="33" t="s">
        <v>2094</v>
      </c>
      <c r="L1155" s="34"/>
      <c r="M1155" s="34"/>
      <c r="N1155" s="34"/>
      <c r="O1155" s="34"/>
      <c r="P1155" s="24" t="s">
        <v>2094</v>
      </c>
      <c r="Q1155" s="24" t="s">
        <v>2094</v>
      </c>
      <c r="R1155" s="30" t="s">
        <v>2094</v>
      </c>
    </row>
    <row r="1156" spans="1:18" ht="28.5">
      <c r="A1156" s="1"/>
      <c r="B1156" s="3" t="s">
        <v>1162</v>
      </c>
      <c r="C1156" s="4" t="s">
        <v>2094</v>
      </c>
      <c r="D1156" s="5"/>
      <c r="E1156" s="5"/>
      <c r="F1156" s="5"/>
      <c r="G1156" s="6" t="s">
        <v>2094</v>
      </c>
      <c r="H1156" s="5"/>
      <c r="I1156" s="6" t="s">
        <v>2094</v>
      </c>
      <c r="J1156" s="33" t="s">
        <v>1170</v>
      </c>
      <c r="K1156" s="33" t="s">
        <v>1146</v>
      </c>
      <c r="L1156" s="34">
        <v>286</v>
      </c>
      <c r="M1156" s="34">
        <v>286</v>
      </c>
      <c r="N1156" s="34">
        <v>286</v>
      </c>
      <c r="O1156" s="34" t="s">
        <v>217</v>
      </c>
      <c r="P1156" s="24" t="s">
        <v>2130</v>
      </c>
      <c r="Q1156" s="24" t="s">
        <v>2103</v>
      </c>
      <c r="R1156" s="30" t="s">
        <v>2094</v>
      </c>
    </row>
    <row r="1157" spans="1:18" ht="28.5">
      <c r="A1157" s="1"/>
      <c r="B1157" s="3" t="s">
        <v>1171</v>
      </c>
      <c r="C1157" s="4" t="s">
        <v>2465</v>
      </c>
      <c r="D1157" s="5">
        <v>6710593</v>
      </c>
      <c r="E1157" s="5">
        <v>5216359</v>
      </c>
      <c r="F1157" s="5">
        <v>-1494234</v>
      </c>
      <c r="G1157" s="7">
        <v>-22.3</v>
      </c>
      <c r="H1157" s="5">
        <v>161986493</v>
      </c>
      <c r="I1157" s="7">
        <v>3.2</v>
      </c>
      <c r="J1157" s="33" t="s">
        <v>2094</v>
      </c>
      <c r="K1157" s="33" t="s">
        <v>2094</v>
      </c>
      <c r="L1157" s="34"/>
      <c r="M1157" s="34"/>
      <c r="N1157" s="34"/>
      <c r="O1157" s="34"/>
      <c r="P1157" s="24" t="s">
        <v>2094</v>
      </c>
      <c r="Q1157" s="24" t="s">
        <v>2094</v>
      </c>
      <c r="R1157" s="30" t="s">
        <v>2094</v>
      </c>
    </row>
    <row r="1158" spans="1:18">
      <c r="A1158" s="1"/>
      <c r="B1158" s="1"/>
      <c r="C1158" s="4" t="s">
        <v>2094</v>
      </c>
      <c r="D1158" s="5"/>
      <c r="E1158" s="5"/>
      <c r="F1158" s="5"/>
      <c r="G1158" s="6" t="s">
        <v>2094</v>
      </c>
      <c r="H1158" s="5"/>
      <c r="I1158" s="6" t="s">
        <v>2094</v>
      </c>
      <c r="J1158" s="33" t="s">
        <v>1172</v>
      </c>
      <c r="K1158" s="33" t="s">
        <v>1173</v>
      </c>
      <c r="L1158" s="34">
        <v>1969</v>
      </c>
      <c r="M1158" s="34">
        <v>0</v>
      </c>
      <c r="N1158" s="34">
        <v>37</v>
      </c>
      <c r="O1158" s="34">
        <v>105</v>
      </c>
      <c r="P1158" s="40">
        <f>O1158/L1158*100</f>
        <v>5.3326561706449978</v>
      </c>
      <c r="Q1158" s="40" t="str">
        <f>IFERROR((O1158/M1158-1)*100,"-")</f>
        <v>-</v>
      </c>
      <c r="R1158" s="30" t="s">
        <v>2094</v>
      </c>
    </row>
    <row r="1159" spans="1:18" ht="28.5">
      <c r="A1159" s="1"/>
      <c r="B1159" s="3" t="s">
        <v>1174</v>
      </c>
      <c r="C1159" s="4" t="s">
        <v>2465</v>
      </c>
      <c r="D1159" s="5">
        <v>143394076</v>
      </c>
      <c r="E1159" s="5">
        <v>293497181</v>
      </c>
      <c r="F1159" s="5">
        <v>150103105</v>
      </c>
      <c r="G1159" s="7">
        <v>104.7</v>
      </c>
      <c r="H1159" s="5">
        <v>1428538200</v>
      </c>
      <c r="I1159" s="7">
        <v>20.5</v>
      </c>
      <c r="J1159" s="33" t="s">
        <v>2094</v>
      </c>
      <c r="K1159" s="33" t="s">
        <v>2094</v>
      </c>
      <c r="L1159" s="34"/>
      <c r="M1159" s="34"/>
      <c r="N1159" s="34"/>
      <c r="O1159" s="34"/>
      <c r="P1159" s="24" t="s">
        <v>2094</v>
      </c>
      <c r="Q1159" s="24" t="s">
        <v>2094</v>
      </c>
      <c r="R1159" s="30" t="s">
        <v>2094</v>
      </c>
    </row>
    <row r="1160" spans="1:18" ht="28.5">
      <c r="A1160" s="1"/>
      <c r="B1160" s="1"/>
      <c r="C1160" s="4" t="s">
        <v>2094</v>
      </c>
      <c r="D1160" s="5"/>
      <c r="E1160" s="5"/>
      <c r="F1160" s="5"/>
      <c r="G1160" s="6" t="s">
        <v>2094</v>
      </c>
      <c r="H1160" s="5"/>
      <c r="I1160" s="6" t="s">
        <v>2094</v>
      </c>
      <c r="J1160" s="33" t="s">
        <v>1168</v>
      </c>
      <c r="K1160" s="33" t="s">
        <v>1158</v>
      </c>
      <c r="L1160" s="34">
        <v>247</v>
      </c>
      <c r="M1160" s="34">
        <v>0</v>
      </c>
      <c r="N1160" s="34">
        <v>30</v>
      </c>
      <c r="O1160" s="34" t="s">
        <v>217</v>
      </c>
      <c r="P1160" s="24" t="s">
        <v>2103</v>
      </c>
      <c r="Q1160" s="24" t="s">
        <v>2103</v>
      </c>
      <c r="R1160" s="30" t="s">
        <v>2094</v>
      </c>
    </row>
    <row r="1161" spans="1:18" ht="28.5">
      <c r="A1161" s="1"/>
      <c r="B1161" s="3" t="s">
        <v>1175</v>
      </c>
      <c r="C1161" s="4" t="s">
        <v>2465</v>
      </c>
      <c r="D1161" s="5">
        <v>195175508</v>
      </c>
      <c r="E1161" s="5">
        <v>192241971</v>
      </c>
      <c r="F1161" s="5">
        <v>-2933537</v>
      </c>
      <c r="G1161" s="7">
        <v>-1.5</v>
      </c>
      <c r="H1161" s="5">
        <v>1100414595</v>
      </c>
      <c r="I1161" s="7">
        <v>17.5</v>
      </c>
      <c r="J1161" s="33" t="s">
        <v>2094</v>
      </c>
      <c r="K1161" s="33" t="s">
        <v>2094</v>
      </c>
      <c r="L1161" s="34"/>
      <c r="M1161" s="34"/>
      <c r="N1161" s="34"/>
      <c r="O1161" s="34"/>
      <c r="P1161" s="24" t="s">
        <v>2094</v>
      </c>
      <c r="Q1161" s="24" t="s">
        <v>2094</v>
      </c>
      <c r="R1161" s="30" t="s">
        <v>2094</v>
      </c>
    </row>
    <row r="1162" spans="1:18" ht="28.5">
      <c r="A1162" s="1"/>
      <c r="B1162" s="1"/>
      <c r="C1162" s="4" t="s">
        <v>2094</v>
      </c>
      <c r="D1162" s="5"/>
      <c r="E1162" s="5"/>
      <c r="F1162" s="5"/>
      <c r="G1162" s="6" t="s">
        <v>2094</v>
      </c>
      <c r="H1162" s="5"/>
      <c r="I1162" s="6" t="s">
        <v>2094</v>
      </c>
      <c r="J1162" s="33" t="s">
        <v>1168</v>
      </c>
      <c r="K1162" s="33" t="s">
        <v>1158</v>
      </c>
      <c r="L1162" s="34">
        <v>202</v>
      </c>
      <c r="M1162" s="34">
        <v>0</v>
      </c>
      <c r="N1162" s="34">
        <v>41</v>
      </c>
      <c r="O1162" s="34" t="s">
        <v>217</v>
      </c>
      <c r="P1162" s="24" t="s">
        <v>2103</v>
      </c>
      <c r="Q1162" s="24" t="s">
        <v>2103</v>
      </c>
      <c r="R1162" s="30" t="s">
        <v>2094</v>
      </c>
    </row>
    <row r="1163" spans="1:18" ht="28.5">
      <c r="A1163" s="1"/>
      <c r="B1163" s="3" t="s">
        <v>1176</v>
      </c>
      <c r="C1163" s="4" t="s">
        <v>2465</v>
      </c>
      <c r="D1163" s="5">
        <v>8500394</v>
      </c>
      <c r="E1163" s="5">
        <v>28137938</v>
      </c>
      <c r="F1163" s="5">
        <v>19637544</v>
      </c>
      <c r="G1163" s="7">
        <v>231</v>
      </c>
      <c r="H1163" s="5">
        <v>171224737</v>
      </c>
      <c r="I1163" s="7">
        <v>16.399999999999999</v>
      </c>
      <c r="J1163" s="33" t="s">
        <v>2094</v>
      </c>
      <c r="K1163" s="33" t="s">
        <v>2094</v>
      </c>
      <c r="L1163" s="34"/>
      <c r="M1163" s="34"/>
      <c r="N1163" s="34"/>
      <c r="O1163" s="34"/>
      <c r="P1163" s="24" t="s">
        <v>2094</v>
      </c>
      <c r="Q1163" s="24" t="s">
        <v>2094</v>
      </c>
      <c r="R1163" s="30" t="s">
        <v>2094</v>
      </c>
    </row>
    <row r="1164" spans="1:18" ht="28.5">
      <c r="A1164" s="1"/>
      <c r="B1164" s="1"/>
      <c r="C1164" s="4" t="s">
        <v>2094</v>
      </c>
      <c r="D1164" s="5"/>
      <c r="E1164" s="5"/>
      <c r="F1164" s="5"/>
      <c r="G1164" s="6" t="s">
        <v>2094</v>
      </c>
      <c r="H1164" s="5"/>
      <c r="I1164" s="6" t="s">
        <v>2094</v>
      </c>
      <c r="J1164" s="33" t="s">
        <v>1168</v>
      </c>
      <c r="K1164" s="33" t="s">
        <v>1158</v>
      </c>
      <c r="L1164" s="34">
        <v>86</v>
      </c>
      <c r="M1164" s="34">
        <v>0</v>
      </c>
      <c r="N1164" s="34">
        <v>0</v>
      </c>
      <c r="O1164" s="34" t="s">
        <v>217</v>
      </c>
      <c r="P1164" s="24" t="s">
        <v>2103</v>
      </c>
      <c r="Q1164" s="24" t="s">
        <v>2103</v>
      </c>
      <c r="R1164" s="30" t="s">
        <v>2094</v>
      </c>
    </row>
    <row r="1165" spans="1:18" ht="28.5">
      <c r="A1165" s="1"/>
      <c r="B1165" s="3" t="s">
        <v>1177</v>
      </c>
      <c r="C1165" s="4" t="s">
        <v>2465</v>
      </c>
      <c r="D1165" s="5">
        <v>218479742</v>
      </c>
      <c r="E1165" s="5">
        <v>257244788</v>
      </c>
      <c r="F1165" s="5">
        <v>38765046</v>
      </c>
      <c r="G1165" s="7">
        <v>17.7</v>
      </c>
      <c r="H1165" s="5">
        <v>827633488</v>
      </c>
      <c r="I1165" s="7">
        <v>31.1</v>
      </c>
      <c r="J1165" s="33" t="s">
        <v>2094</v>
      </c>
      <c r="K1165" s="33" t="s">
        <v>2094</v>
      </c>
      <c r="L1165" s="34"/>
      <c r="M1165" s="34"/>
      <c r="N1165" s="34"/>
      <c r="O1165" s="34"/>
      <c r="P1165" s="24" t="s">
        <v>2094</v>
      </c>
      <c r="Q1165" s="24" t="s">
        <v>2094</v>
      </c>
      <c r="R1165" s="30" t="s">
        <v>2094</v>
      </c>
    </row>
    <row r="1166" spans="1:18" ht="28.5">
      <c r="A1166" s="1"/>
      <c r="B1166" s="1"/>
      <c r="C1166" s="4" t="s">
        <v>2094</v>
      </c>
      <c r="D1166" s="5"/>
      <c r="E1166" s="5"/>
      <c r="F1166" s="5"/>
      <c r="G1166" s="6" t="s">
        <v>2094</v>
      </c>
      <c r="H1166" s="5"/>
      <c r="I1166" s="6" t="s">
        <v>2094</v>
      </c>
      <c r="J1166" s="33" t="s">
        <v>1168</v>
      </c>
      <c r="K1166" s="33" t="s">
        <v>1158</v>
      </c>
      <c r="L1166" s="34">
        <v>359</v>
      </c>
      <c r="M1166" s="34">
        <v>51</v>
      </c>
      <c r="N1166" s="34">
        <v>0</v>
      </c>
      <c r="O1166" s="34" t="s">
        <v>217</v>
      </c>
      <c r="P1166" s="24" t="s">
        <v>2103</v>
      </c>
      <c r="Q1166" s="24" t="s">
        <v>2103</v>
      </c>
      <c r="R1166" s="30" t="s">
        <v>2094</v>
      </c>
    </row>
    <row r="1167" spans="1:18" ht="28.5">
      <c r="A1167" s="1"/>
      <c r="B1167" s="3" t="s">
        <v>1178</v>
      </c>
      <c r="C1167" s="4" t="s">
        <v>2465</v>
      </c>
      <c r="D1167" s="5">
        <v>448351730</v>
      </c>
      <c r="E1167" s="5">
        <v>637199035</v>
      </c>
      <c r="F1167" s="5">
        <v>188847305</v>
      </c>
      <c r="G1167" s="7">
        <v>42.1</v>
      </c>
      <c r="H1167" s="5">
        <v>1197293199</v>
      </c>
      <c r="I1167" s="7">
        <v>53.2</v>
      </c>
      <c r="J1167" s="33" t="s">
        <v>2094</v>
      </c>
      <c r="K1167" s="33" t="s">
        <v>2094</v>
      </c>
      <c r="L1167" s="34"/>
      <c r="M1167" s="34"/>
      <c r="N1167" s="34"/>
      <c r="O1167" s="34"/>
      <c r="P1167" s="24" t="s">
        <v>2094</v>
      </c>
      <c r="Q1167" s="24" t="s">
        <v>2094</v>
      </c>
      <c r="R1167" s="30" t="s">
        <v>2094</v>
      </c>
    </row>
    <row r="1168" spans="1:18" ht="28.5">
      <c r="A1168" s="1"/>
      <c r="B1168" s="1"/>
      <c r="C1168" s="4" t="s">
        <v>2094</v>
      </c>
      <c r="D1168" s="5"/>
      <c r="E1168" s="5"/>
      <c r="F1168" s="5"/>
      <c r="G1168" s="6" t="s">
        <v>2094</v>
      </c>
      <c r="H1168" s="5"/>
      <c r="I1168" s="6" t="s">
        <v>2094</v>
      </c>
      <c r="J1168" s="33" t="s">
        <v>1168</v>
      </c>
      <c r="K1168" s="33" t="s">
        <v>1158</v>
      </c>
      <c r="L1168" s="34">
        <v>467</v>
      </c>
      <c r="M1168" s="34">
        <v>0</v>
      </c>
      <c r="N1168" s="34">
        <v>0</v>
      </c>
      <c r="O1168" s="34" t="s">
        <v>217</v>
      </c>
      <c r="P1168" s="24" t="s">
        <v>2103</v>
      </c>
      <c r="Q1168" s="24" t="s">
        <v>2103</v>
      </c>
      <c r="R1168" s="30" t="s">
        <v>2094</v>
      </c>
    </row>
    <row r="1169" spans="1:18" ht="28.5">
      <c r="A1169" s="1"/>
      <c r="B1169" s="3" t="s">
        <v>1179</v>
      </c>
      <c r="C1169" s="4" t="s">
        <v>2465</v>
      </c>
      <c r="D1169" s="5">
        <v>386130554</v>
      </c>
      <c r="E1169" s="5">
        <v>488957036</v>
      </c>
      <c r="F1169" s="5">
        <v>102826482</v>
      </c>
      <c r="G1169" s="7">
        <v>26.6</v>
      </c>
      <c r="H1169" s="5">
        <v>2144209401</v>
      </c>
      <c r="I1169" s="7">
        <v>22.8</v>
      </c>
      <c r="J1169" s="33" t="s">
        <v>2094</v>
      </c>
      <c r="K1169" s="33" t="s">
        <v>2094</v>
      </c>
      <c r="L1169" s="34"/>
      <c r="M1169" s="34"/>
      <c r="N1169" s="34"/>
      <c r="O1169" s="34"/>
      <c r="P1169" s="24" t="s">
        <v>2094</v>
      </c>
      <c r="Q1169" s="24" t="s">
        <v>2094</v>
      </c>
      <c r="R1169" s="30" t="s">
        <v>2094</v>
      </c>
    </row>
    <row r="1170" spans="1:18" ht="28.5">
      <c r="A1170" s="1"/>
      <c r="B1170" s="1"/>
      <c r="C1170" s="4" t="s">
        <v>2094</v>
      </c>
      <c r="D1170" s="5"/>
      <c r="E1170" s="5"/>
      <c r="F1170" s="5"/>
      <c r="G1170" s="6" t="s">
        <v>2094</v>
      </c>
      <c r="H1170" s="5"/>
      <c r="I1170" s="6" t="s">
        <v>2094</v>
      </c>
      <c r="J1170" s="33" t="s">
        <v>1168</v>
      </c>
      <c r="K1170" s="33" t="s">
        <v>1158</v>
      </c>
      <c r="L1170" s="34">
        <v>72</v>
      </c>
      <c r="M1170" s="34">
        <v>1</v>
      </c>
      <c r="N1170" s="34">
        <v>0</v>
      </c>
      <c r="O1170" s="34" t="s">
        <v>217</v>
      </c>
      <c r="P1170" s="24" t="s">
        <v>2103</v>
      </c>
      <c r="Q1170" s="24" t="s">
        <v>2103</v>
      </c>
      <c r="R1170" s="30" t="s">
        <v>2094</v>
      </c>
    </row>
    <row r="1171" spans="1:18" ht="28.5">
      <c r="A1171" s="1"/>
      <c r="B1171" s="3" t="s">
        <v>1180</v>
      </c>
      <c r="C1171" s="4" t="s">
        <v>2465</v>
      </c>
      <c r="D1171" s="5">
        <v>0</v>
      </c>
      <c r="E1171" s="5">
        <v>5412239</v>
      </c>
      <c r="F1171" s="5">
        <v>5412239</v>
      </c>
      <c r="G1171" s="6" t="s">
        <v>2103</v>
      </c>
      <c r="H1171" s="5">
        <v>337578397</v>
      </c>
      <c r="I1171" s="7">
        <v>1.6</v>
      </c>
      <c r="J1171" s="33" t="s">
        <v>2094</v>
      </c>
      <c r="K1171" s="33" t="s">
        <v>2094</v>
      </c>
      <c r="L1171" s="34"/>
      <c r="M1171" s="34"/>
      <c r="N1171" s="34"/>
      <c r="O1171" s="34"/>
      <c r="P1171" s="24" t="s">
        <v>2094</v>
      </c>
      <c r="Q1171" s="24" t="s">
        <v>2094</v>
      </c>
      <c r="R1171" s="30" t="s">
        <v>2094</v>
      </c>
    </row>
    <row r="1172" spans="1:18" ht="28.5">
      <c r="A1172" s="1"/>
      <c r="B1172" s="3"/>
      <c r="C1172" s="4"/>
      <c r="D1172" s="5"/>
      <c r="E1172" s="5"/>
      <c r="F1172" s="5"/>
      <c r="G1172" s="6"/>
      <c r="H1172" s="5"/>
      <c r="I1172" s="6" t="s">
        <v>2094</v>
      </c>
      <c r="J1172" s="33" t="s">
        <v>1168</v>
      </c>
      <c r="K1172" s="33" t="s">
        <v>1158</v>
      </c>
      <c r="L1172" s="34">
        <v>6</v>
      </c>
      <c r="M1172" s="34">
        <v>0</v>
      </c>
      <c r="N1172" s="34"/>
      <c r="O1172" s="34" t="s">
        <v>217</v>
      </c>
      <c r="P1172" s="24" t="s">
        <v>2103</v>
      </c>
      <c r="Q1172" s="24" t="s">
        <v>2103</v>
      </c>
      <c r="R1172" s="30" t="s">
        <v>2094</v>
      </c>
    </row>
    <row r="1173" spans="1:18" ht="28.5">
      <c r="A1173" s="1"/>
      <c r="B1173" s="3" t="s">
        <v>1181</v>
      </c>
      <c r="C1173" s="4" t="s">
        <v>2465</v>
      </c>
      <c r="D1173" s="5">
        <v>0</v>
      </c>
      <c r="E1173" s="5">
        <v>0</v>
      </c>
      <c r="F1173" s="5">
        <v>0</v>
      </c>
      <c r="G1173" s="7">
        <v>0</v>
      </c>
      <c r="H1173" s="5">
        <v>17000000</v>
      </c>
      <c r="I1173" s="6" t="s">
        <v>2103</v>
      </c>
      <c r="J1173" s="33" t="s">
        <v>2094</v>
      </c>
      <c r="K1173" s="33" t="s">
        <v>2094</v>
      </c>
      <c r="L1173" s="34"/>
      <c r="M1173" s="34"/>
      <c r="N1173" s="34"/>
      <c r="O1173" s="34"/>
      <c r="P1173" s="24" t="s">
        <v>2094</v>
      </c>
      <c r="Q1173" s="24" t="s">
        <v>2094</v>
      </c>
      <c r="R1173" s="30" t="s">
        <v>2094</v>
      </c>
    </row>
    <row r="1174" spans="1:18">
      <c r="A1174" s="1"/>
      <c r="B1174" s="3"/>
      <c r="C1174" s="4"/>
      <c r="D1174" s="5"/>
      <c r="E1174" s="5"/>
      <c r="F1174" s="5"/>
      <c r="G1174" s="7"/>
      <c r="H1174" s="5"/>
      <c r="I1174" s="6" t="s">
        <v>2094</v>
      </c>
      <c r="J1174" s="33" t="s">
        <v>1172</v>
      </c>
      <c r="K1174" s="33" t="s">
        <v>1173</v>
      </c>
      <c r="L1174" s="34">
        <v>0</v>
      </c>
      <c r="M1174" s="34">
        <v>0</v>
      </c>
      <c r="N1174" s="34"/>
      <c r="O1174" s="34" t="s">
        <v>217</v>
      </c>
      <c r="P1174" s="24" t="s">
        <v>2103</v>
      </c>
      <c r="Q1174" s="24" t="s">
        <v>2103</v>
      </c>
      <c r="R1174" s="30" t="s">
        <v>2094</v>
      </c>
    </row>
    <row r="1175" spans="1:18" ht="28.5">
      <c r="A1175" s="1"/>
      <c r="B1175" s="3" t="s">
        <v>1182</v>
      </c>
      <c r="C1175" s="4" t="s">
        <v>2465</v>
      </c>
      <c r="D1175" s="5"/>
      <c r="E1175" s="5">
        <v>0</v>
      </c>
      <c r="F1175" s="5">
        <v>0</v>
      </c>
      <c r="G1175" s="6" t="s">
        <v>2103</v>
      </c>
      <c r="H1175" s="5">
        <v>29000000</v>
      </c>
      <c r="I1175" s="6" t="s">
        <v>2103</v>
      </c>
      <c r="J1175" s="33" t="s">
        <v>2094</v>
      </c>
      <c r="K1175" s="33" t="s">
        <v>2094</v>
      </c>
      <c r="L1175" s="34"/>
      <c r="M1175" s="34"/>
      <c r="N1175" s="34"/>
      <c r="O1175" s="34"/>
      <c r="P1175" s="24" t="s">
        <v>2094</v>
      </c>
      <c r="Q1175" s="24" t="s">
        <v>2094</v>
      </c>
      <c r="R1175" s="30" t="s">
        <v>2094</v>
      </c>
    </row>
    <row r="1176" spans="1:18" ht="28.5">
      <c r="A1176" s="1"/>
      <c r="B1176" s="3" t="s">
        <v>1183</v>
      </c>
      <c r="C1176" s="4" t="s">
        <v>2465</v>
      </c>
      <c r="D1176" s="5">
        <v>73929611</v>
      </c>
      <c r="E1176" s="5">
        <v>87645473</v>
      </c>
      <c r="F1176" s="5">
        <v>13715862</v>
      </c>
      <c r="G1176" s="7">
        <v>18.600000000000001</v>
      </c>
      <c r="H1176" s="5">
        <v>341410198</v>
      </c>
      <c r="I1176" s="7">
        <v>31.3</v>
      </c>
      <c r="J1176" s="33" t="s">
        <v>2094</v>
      </c>
      <c r="K1176" s="33" t="s">
        <v>2094</v>
      </c>
      <c r="L1176" s="34"/>
      <c r="M1176" s="34"/>
      <c r="N1176" s="34"/>
      <c r="O1176" s="34"/>
      <c r="P1176" s="24" t="s">
        <v>2094</v>
      </c>
      <c r="Q1176" s="24" t="s">
        <v>2094</v>
      </c>
      <c r="R1176" s="30" t="s">
        <v>2094</v>
      </c>
    </row>
    <row r="1177" spans="1:18" ht="28.5">
      <c r="A1177" s="1"/>
      <c r="B1177" s="3" t="s">
        <v>1162</v>
      </c>
      <c r="C1177" s="4" t="s">
        <v>2094</v>
      </c>
      <c r="D1177" s="5"/>
      <c r="E1177" s="5"/>
      <c r="F1177" s="5"/>
      <c r="G1177" s="6" t="s">
        <v>2094</v>
      </c>
      <c r="H1177" s="5"/>
      <c r="I1177" s="6" t="s">
        <v>2094</v>
      </c>
      <c r="J1177" s="33" t="s">
        <v>1184</v>
      </c>
      <c r="K1177" s="33" t="s">
        <v>1158</v>
      </c>
      <c r="L1177" s="34">
        <v>222</v>
      </c>
      <c r="M1177" s="34">
        <v>389</v>
      </c>
      <c r="N1177" s="34">
        <v>389</v>
      </c>
      <c r="O1177" s="34" t="s">
        <v>217</v>
      </c>
      <c r="P1177" s="24" t="s">
        <v>2130</v>
      </c>
      <c r="Q1177" s="24" t="s">
        <v>2103</v>
      </c>
      <c r="R1177" s="30" t="s">
        <v>2094</v>
      </c>
    </row>
    <row r="1178" spans="1:18">
      <c r="A1178" s="1"/>
      <c r="B1178" s="3" t="s">
        <v>1185</v>
      </c>
      <c r="C1178" s="4" t="s">
        <v>2465</v>
      </c>
      <c r="D1178" s="5">
        <v>233811461</v>
      </c>
      <c r="E1178" s="5">
        <v>146415501</v>
      </c>
      <c r="F1178" s="5">
        <v>-87395960</v>
      </c>
      <c r="G1178" s="7">
        <v>-37.4</v>
      </c>
      <c r="H1178" s="5">
        <v>736866800</v>
      </c>
      <c r="I1178" s="7">
        <v>19.899999999999999</v>
      </c>
      <c r="J1178" s="33" t="s">
        <v>2094</v>
      </c>
      <c r="K1178" s="33" t="s">
        <v>2094</v>
      </c>
      <c r="L1178" s="34"/>
      <c r="M1178" s="34"/>
      <c r="N1178" s="34"/>
      <c r="O1178" s="34"/>
      <c r="P1178" s="24" t="s">
        <v>2094</v>
      </c>
      <c r="Q1178" s="24" t="s">
        <v>2094</v>
      </c>
      <c r="R1178" s="30" t="s">
        <v>2094</v>
      </c>
    </row>
    <row r="1179" spans="1:18" ht="28.5">
      <c r="A1179" s="1"/>
      <c r="B1179" s="3" t="s">
        <v>1162</v>
      </c>
      <c r="C1179" s="4" t="s">
        <v>2094</v>
      </c>
      <c r="D1179" s="5"/>
      <c r="E1179" s="5"/>
      <c r="F1179" s="5"/>
      <c r="G1179" s="6" t="s">
        <v>2094</v>
      </c>
      <c r="H1179" s="5"/>
      <c r="I1179" s="6" t="s">
        <v>2094</v>
      </c>
      <c r="J1179" s="33" t="s">
        <v>1184</v>
      </c>
      <c r="K1179" s="33" t="s">
        <v>1158</v>
      </c>
      <c r="L1179" s="34">
        <v>6853</v>
      </c>
      <c r="M1179" s="34">
        <v>5232</v>
      </c>
      <c r="N1179" s="34">
        <v>5209</v>
      </c>
      <c r="O1179" s="34" t="s">
        <v>217</v>
      </c>
      <c r="P1179" s="24" t="s">
        <v>2130</v>
      </c>
      <c r="Q1179" s="24" t="s">
        <v>2103</v>
      </c>
      <c r="R1179" s="30" t="s">
        <v>2094</v>
      </c>
    </row>
    <row r="1180" spans="1:18">
      <c r="A1180" s="1"/>
      <c r="B1180" s="3" t="s">
        <v>1186</v>
      </c>
      <c r="C1180" s="4" t="s">
        <v>2465</v>
      </c>
      <c r="D1180" s="5">
        <v>0</v>
      </c>
      <c r="E1180" s="5">
        <v>9870592</v>
      </c>
      <c r="F1180" s="5">
        <v>9870592</v>
      </c>
      <c r="G1180" s="6" t="s">
        <v>2103</v>
      </c>
      <c r="H1180" s="5">
        <v>285465463</v>
      </c>
      <c r="I1180" s="7">
        <v>3.5</v>
      </c>
      <c r="J1180" s="33" t="s">
        <v>2094</v>
      </c>
      <c r="K1180" s="33" t="s">
        <v>2094</v>
      </c>
      <c r="L1180" s="34"/>
      <c r="M1180" s="34"/>
      <c r="N1180" s="34"/>
      <c r="O1180" s="34"/>
      <c r="P1180" s="24" t="s">
        <v>2094</v>
      </c>
      <c r="Q1180" s="24" t="s">
        <v>2094</v>
      </c>
      <c r="R1180" s="30" t="s">
        <v>2094</v>
      </c>
    </row>
    <row r="1181" spans="1:18" ht="28.5">
      <c r="A1181" s="1"/>
      <c r="B1181" s="3" t="s">
        <v>1162</v>
      </c>
      <c r="C1181" s="4" t="s">
        <v>2094</v>
      </c>
      <c r="D1181" s="5"/>
      <c r="E1181" s="5"/>
      <c r="F1181" s="5"/>
      <c r="G1181" s="6" t="s">
        <v>2094</v>
      </c>
      <c r="H1181" s="5"/>
      <c r="I1181" s="6" t="s">
        <v>2094</v>
      </c>
      <c r="J1181" s="33" t="s">
        <v>1184</v>
      </c>
      <c r="K1181" s="33" t="s">
        <v>1158</v>
      </c>
      <c r="L1181" s="34">
        <v>3759</v>
      </c>
      <c r="M1181" s="34">
        <v>180</v>
      </c>
      <c r="N1181" s="34">
        <v>180</v>
      </c>
      <c r="O1181" s="34" t="s">
        <v>217</v>
      </c>
      <c r="P1181" s="24" t="s">
        <v>2130</v>
      </c>
      <c r="Q1181" s="24" t="s">
        <v>2103</v>
      </c>
      <c r="R1181" s="30" t="s">
        <v>2094</v>
      </c>
    </row>
    <row r="1182" spans="1:18" ht="28.5">
      <c r="A1182" s="1"/>
      <c r="B1182" s="3" t="s">
        <v>1187</v>
      </c>
      <c r="C1182" s="4" t="s">
        <v>2465</v>
      </c>
      <c r="D1182" s="5">
        <v>5712816</v>
      </c>
      <c r="E1182" s="5">
        <v>7831198</v>
      </c>
      <c r="F1182" s="5">
        <v>2118382</v>
      </c>
      <c r="G1182" s="7">
        <v>37.1</v>
      </c>
      <c r="H1182" s="5">
        <v>69674697</v>
      </c>
      <c r="I1182" s="7">
        <v>11.2</v>
      </c>
      <c r="J1182" s="33" t="s">
        <v>2094</v>
      </c>
      <c r="K1182" s="33" t="s">
        <v>2094</v>
      </c>
      <c r="L1182" s="34"/>
      <c r="M1182" s="34"/>
      <c r="N1182" s="34"/>
      <c r="O1182" s="34"/>
      <c r="P1182" s="24" t="s">
        <v>2094</v>
      </c>
      <c r="Q1182" s="24" t="s">
        <v>2094</v>
      </c>
      <c r="R1182" s="30" t="s">
        <v>2094</v>
      </c>
    </row>
    <row r="1183" spans="1:18" ht="42.75">
      <c r="A1183" s="1"/>
      <c r="B1183" s="1"/>
      <c r="C1183" s="4" t="s">
        <v>2094</v>
      </c>
      <c r="D1183" s="5"/>
      <c r="E1183" s="5"/>
      <c r="F1183" s="5"/>
      <c r="G1183" s="6" t="s">
        <v>2094</v>
      </c>
      <c r="H1183" s="5"/>
      <c r="I1183" s="6" t="s">
        <v>2094</v>
      </c>
      <c r="J1183" s="33" t="s">
        <v>1188</v>
      </c>
      <c r="K1183" s="33" t="s">
        <v>1158</v>
      </c>
      <c r="L1183" s="34">
        <v>16</v>
      </c>
      <c r="M1183" s="34">
        <v>6</v>
      </c>
      <c r="N1183" s="34">
        <v>33</v>
      </c>
      <c r="O1183" s="34">
        <v>6.016</v>
      </c>
      <c r="P1183" s="40">
        <f>O1183/L1183*100</f>
        <v>37.6</v>
      </c>
      <c r="Q1183" s="40">
        <f>IFERROR((O1183/M1183-1)*100,"-")</f>
        <v>0.2666666666666595</v>
      </c>
      <c r="R1183" s="30" t="s">
        <v>2094</v>
      </c>
    </row>
    <row r="1184" spans="1:18" ht="28.5">
      <c r="A1184" s="1"/>
      <c r="B1184" s="3" t="s">
        <v>1189</v>
      </c>
      <c r="C1184" s="4" t="s">
        <v>2465</v>
      </c>
      <c r="D1184" s="5">
        <v>39016298</v>
      </c>
      <c r="E1184" s="5">
        <v>5116551</v>
      </c>
      <c r="F1184" s="5">
        <v>-33899747</v>
      </c>
      <c r="G1184" s="7">
        <v>-86.9</v>
      </c>
      <c r="H1184" s="5">
        <v>89988280</v>
      </c>
      <c r="I1184" s="7">
        <v>5.7</v>
      </c>
      <c r="J1184" s="33" t="s">
        <v>2094</v>
      </c>
      <c r="K1184" s="33" t="s">
        <v>2094</v>
      </c>
      <c r="L1184" s="34"/>
      <c r="M1184" s="34"/>
      <c r="N1184" s="34"/>
      <c r="O1184" s="34"/>
      <c r="P1184" s="24" t="s">
        <v>2094</v>
      </c>
      <c r="Q1184" s="24" t="s">
        <v>2094</v>
      </c>
      <c r="R1184" s="30" t="s">
        <v>2094</v>
      </c>
    </row>
    <row r="1185" spans="1:18" ht="42.75">
      <c r="A1185" s="1"/>
      <c r="B1185" s="1"/>
      <c r="C1185" s="4" t="s">
        <v>2094</v>
      </c>
      <c r="D1185" s="5"/>
      <c r="E1185" s="5"/>
      <c r="F1185" s="5"/>
      <c r="G1185" s="6" t="s">
        <v>2094</v>
      </c>
      <c r="H1185" s="5"/>
      <c r="I1185" s="6" t="s">
        <v>2094</v>
      </c>
      <c r="J1185" s="33" t="s">
        <v>1188</v>
      </c>
      <c r="K1185" s="33" t="s">
        <v>1158</v>
      </c>
      <c r="L1185" s="34">
        <v>23</v>
      </c>
      <c r="M1185" s="34">
        <v>11</v>
      </c>
      <c r="N1185" s="34">
        <v>1</v>
      </c>
      <c r="O1185" s="34">
        <v>11.04</v>
      </c>
      <c r="P1185" s="40">
        <f>O1185/L1185*100</f>
        <v>48</v>
      </c>
      <c r="Q1185" s="40">
        <f>IFERROR((O1185/M1185-1)*100,"-")</f>
        <v>0.36363636363636598</v>
      </c>
      <c r="R1185" s="30" t="s">
        <v>2094</v>
      </c>
    </row>
    <row r="1186" spans="1:18" ht="28.5">
      <c r="A1186" s="1"/>
      <c r="B1186" s="3" t="s">
        <v>1190</v>
      </c>
      <c r="C1186" s="4" t="s">
        <v>2465</v>
      </c>
      <c r="D1186" s="5">
        <v>0</v>
      </c>
      <c r="E1186" s="5">
        <v>0</v>
      </c>
      <c r="F1186" s="5">
        <v>0</v>
      </c>
      <c r="G1186" s="7">
        <v>0</v>
      </c>
      <c r="H1186" s="5">
        <v>5683625</v>
      </c>
      <c r="I1186" s="6" t="s">
        <v>2103</v>
      </c>
      <c r="J1186" s="33" t="s">
        <v>2094</v>
      </c>
      <c r="K1186" s="33" t="s">
        <v>2094</v>
      </c>
      <c r="L1186" s="34"/>
      <c r="M1186" s="34"/>
      <c r="N1186" s="34"/>
      <c r="O1186" s="34"/>
      <c r="P1186" s="24" t="s">
        <v>2094</v>
      </c>
      <c r="Q1186" s="24" t="s">
        <v>2094</v>
      </c>
      <c r="R1186" s="30" t="s">
        <v>2094</v>
      </c>
    </row>
    <row r="1187" spans="1:18" ht="28.5">
      <c r="A1187" s="1"/>
      <c r="B1187" s="3" t="s">
        <v>1191</v>
      </c>
      <c r="C1187" s="4" t="s">
        <v>2465</v>
      </c>
      <c r="D1187" s="5">
        <v>150956437</v>
      </c>
      <c r="E1187" s="5">
        <v>107743975</v>
      </c>
      <c r="F1187" s="5">
        <v>-43212462</v>
      </c>
      <c r="G1187" s="7">
        <v>-28.6</v>
      </c>
      <c r="H1187" s="5">
        <v>435819147</v>
      </c>
      <c r="I1187" s="7">
        <v>24.7</v>
      </c>
      <c r="J1187" s="33" t="s">
        <v>2094</v>
      </c>
      <c r="K1187" s="33" t="s">
        <v>2094</v>
      </c>
      <c r="L1187" s="34"/>
      <c r="M1187" s="34"/>
      <c r="N1187" s="34"/>
      <c r="O1187" s="34"/>
      <c r="P1187" s="24" t="s">
        <v>2094</v>
      </c>
      <c r="Q1187" s="24" t="s">
        <v>2094</v>
      </c>
      <c r="R1187" s="30" t="s">
        <v>2094</v>
      </c>
    </row>
    <row r="1188" spans="1:18" ht="42.75">
      <c r="A1188" s="1"/>
      <c r="B1188" s="1"/>
      <c r="C1188" s="4" t="s">
        <v>2094</v>
      </c>
      <c r="D1188" s="5"/>
      <c r="E1188" s="5"/>
      <c r="F1188" s="5"/>
      <c r="G1188" s="6" t="s">
        <v>2094</v>
      </c>
      <c r="H1188" s="5"/>
      <c r="I1188" s="6" t="s">
        <v>2094</v>
      </c>
      <c r="J1188" s="33" t="s">
        <v>1188</v>
      </c>
      <c r="K1188" s="33" t="s">
        <v>1158</v>
      </c>
      <c r="L1188" s="34">
        <v>79</v>
      </c>
      <c r="M1188" s="34">
        <v>1</v>
      </c>
      <c r="N1188" s="34">
        <v>73</v>
      </c>
      <c r="O1188" s="34">
        <v>0.84999999999990905</v>
      </c>
      <c r="P1188" s="40">
        <f>O1188/L1188*100</f>
        <v>1.0759493670884923</v>
      </c>
      <c r="Q1188" s="40">
        <f>IFERROR((O1188/M1188-1)*100,"-")</f>
        <v>-15.000000000009095</v>
      </c>
      <c r="R1188" s="30" t="s">
        <v>2094</v>
      </c>
    </row>
    <row r="1189" spans="1:18" ht="28.5">
      <c r="A1189" s="1"/>
      <c r="B1189" s="1"/>
      <c r="C1189" s="4" t="s">
        <v>2094</v>
      </c>
      <c r="D1189" s="5"/>
      <c r="E1189" s="5"/>
      <c r="F1189" s="5"/>
      <c r="G1189" s="6" t="s">
        <v>2094</v>
      </c>
      <c r="H1189" s="5"/>
      <c r="I1189" s="6" t="s">
        <v>2094</v>
      </c>
      <c r="J1189" s="33" t="s">
        <v>1192</v>
      </c>
      <c r="K1189" s="33" t="s">
        <v>1193</v>
      </c>
      <c r="L1189" s="34">
        <v>0</v>
      </c>
      <c r="M1189" s="34">
        <v>0</v>
      </c>
      <c r="N1189" s="34">
        <v>0</v>
      </c>
      <c r="O1189" s="34" t="s">
        <v>217</v>
      </c>
      <c r="P1189" s="25">
        <v>0</v>
      </c>
      <c r="Q1189" s="24" t="s">
        <v>2103</v>
      </c>
      <c r="R1189" s="30" t="s">
        <v>2094</v>
      </c>
    </row>
    <row r="1190" spans="1:18" ht="28.5">
      <c r="A1190" s="1"/>
      <c r="B1190" s="1"/>
      <c r="C1190" s="4" t="s">
        <v>2094</v>
      </c>
      <c r="D1190" s="5"/>
      <c r="E1190" s="5"/>
      <c r="F1190" s="5"/>
      <c r="G1190" s="6" t="s">
        <v>2094</v>
      </c>
      <c r="H1190" s="5"/>
      <c r="I1190" s="6" t="s">
        <v>2094</v>
      </c>
      <c r="J1190" s="33" t="s">
        <v>1194</v>
      </c>
      <c r="K1190" s="33" t="s">
        <v>1195</v>
      </c>
      <c r="L1190" s="34">
        <v>1028</v>
      </c>
      <c r="M1190" s="34">
        <v>1028</v>
      </c>
      <c r="N1190" s="34">
        <v>1028</v>
      </c>
      <c r="O1190" s="34">
        <v>1028</v>
      </c>
      <c r="P1190" s="40">
        <f>O1190/L1190*100</f>
        <v>100</v>
      </c>
      <c r="Q1190" s="40">
        <f>IFERROR((O1190/M1190-1)*100,"-")</f>
        <v>0</v>
      </c>
      <c r="R1190" s="30" t="s">
        <v>2094</v>
      </c>
    </row>
    <row r="1191" spans="1:18" ht="28.5">
      <c r="A1191" s="1"/>
      <c r="B1191" s="3" t="s">
        <v>1196</v>
      </c>
      <c r="C1191" s="4" t="s">
        <v>2465</v>
      </c>
      <c r="D1191" s="5">
        <v>52927061</v>
      </c>
      <c r="E1191" s="5">
        <v>139590892</v>
      </c>
      <c r="F1191" s="5">
        <v>86663831</v>
      </c>
      <c r="G1191" s="7">
        <v>163.69999999999999</v>
      </c>
      <c r="H1191" s="5">
        <v>365000003</v>
      </c>
      <c r="I1191" s="7">
        <v>38.200000000000003</v>
      </c>
      <c r="J1191" s="33" t="s">
        <v>2094</v>
      </c>
      <c r="K1191" s="33" t="s">
        <v>2094</v>
      </c>
      <c r="L1191" s="34"/>
      <c r="M1191" s="34"/>
      <c r="N1191" s="34"/>
      <c r="O1191" s="34"/>
      <c r="P1191" s="24" t="s">
        <v>2094</v>
      </c>
      <c r="Q1191" s="24" t="s">
        <v>2094</v>
      </c>
      <c r="R1191" s="30" t="s">
        <v>2094</v>
      </c>
    </row>
    <row r="1192" spans="1:18" ht="42.75">
      <c r="A1192" s="1"/>
      <c r="B1192" s="1"/>
      <c r="C1192" s="4" t="s">
        <v>2094</v>
      </c>
      <c r="D1192" s="5"/>
      <c r="E1192" s="5"/>
      <c r="F1192" s="5"/>
      <c r="G1192" s="6" t="s">
        <v>2094</v>
      </c>
      <c r="H1192" s="5"/>
      <c r="I1192" s="6" t="s">
        <v>2094</v>
      </c>
      <c r="J1192" s="33" t="s">
        <v>1188</v>
      </c>
      <c r="K1192" s="33" t="s">
        <v>1158</v>
      </c>
      <c r="L1192" s="34">
        <v>107</v>
      </c>
      <c r="M1192" s="34">
        <v>54</v>
      </c>
      <c r="N1192" s="34">
        <v>18</v>
      </c>
      <c r="O1192" s="34">
        <v>0</v>
      </c>
      <c r="P1192" s="40">
        <f>O1192/L1192*100</f>
        <v>0</v>
      </c>
      <c r="Q1192" s="40">
        <f>IFERROR((O1192/M1192-1)*100,"-")</f>
        <v>-100</v>
      </c>
      <c r="R1192" s="30" t="s">
        <v>2094</v>
      </c>
    </row>
    <row r="1193" spans="1:18" ht="28.5">
      <c r="A1193" s="1"/>
      <c r="B1193" s="1"/>
      <c r="C1193" s="4" t="s">
        <v>2094</v>
      </c>
      <c r="D1193" s="5"/>
      <c r="E1193" s="5"/>
      <c r="F1193" s="5"/>
      <c r="G1193" s="6" t="s">
        <v>2094</v>
      </c>
      <c r="H1193" s="5"/>
      <c r="I1193" s="6" t="s">
        <v>2094</v>
      </c>
      <c r="J1193" s="33" t="s">
        <v>1194</v>
      </c>
      <c r="K1193" s="33" t="s">
        <v>1195</v>
      </c>
      <c r="L1193" s="34">
        <v>769</v>
      </c>
      <c r="M1193" s="34">
        <v>769</v>
      </c>
      <c r="N1193" s="34">
        <v>769</v>
      </c>
      <c r="O1193" s="34">
        <v>769</v>
      </c>
      <c r="P1193" s="40">
        <f>O1193/L1193*100</f>
        <v>100</v>
      </c>
      <c r="Q1193" s="40">
        <f>IFERROR((O1193/M1193-1)*100,"-")</f>
        <v>0</v>
      </c>
      <c r="R1193" s="30" t="s">
        <v>2094</v>
      </c>
    </row>
    <row r="1194" spans="1:18" ht="28.5">
      <c r="A1194" s="1"/>
      <c r="B1194" s="3" t="s">
        <v>1197</v>
      </c>
      <c r="C1194" s="4" t="s">
        <v>2465</v>
      </c>
      <c r="D1194" s="5">
        <v>99959605</v>
      </c>
      <c r="E1194" s="5">
        <v>194202105</v>
      </c>
      <c r="F1194" s="5">
        <v>94242500</v>
      </c>
      <c r="G1194" s="7">
        <v>94.3</v>
      </c>
      <c r="H1194" s="5">
        <v>510125350</v>
      </c>
      <c r="I1194" s="7">
        <v>38.1</v>
      </c>
      <c r="J1194" s="33" t="s">
        <v>2094</v>
      </c>
      <c r="K1194" s="33" t="s">
        <v>2094</v>
      </c>
      <c r="L1194" s="34"/>
      <c r="M1194" s="34"/>
      <c r="N1194" s="34"/>
      <c r="O1194" s="34"/>
      <c r="P1194" s="24" t="s">
        <v>2094</v>
      </c>
      <c r="Q1194" s="24" t="s">
        <v>2094</v>
      </c>
      <c r="R1194" s="30" t="s">
        <v>2094</v>
      </c>
    </row>
    <row r="1195" spans="1:18" ht="42.75">
      <c r="A1195" s="1"/>
      <c r="B1195" s="1"/>
      <c r="C1195" s="4" t="s">
        <v>2094</v>
      </c>
      <c r="D1195" s="5"/>
      <c r="E1195" s="5"/>
      <c r="F1195" s="5"/>
      <c r="G1195" s="6" t="s">
        <v>2094</v>
      </c>
      <c r="H1195" s="5"/>
      <c r="I1195" s="6" t="s">
        <v>2094</v>
      </c>
      <c r="J1195" s="33" t="s">
        <v>1188</v>
      </c>
      <c r="K1195" s="33" t="s">
        <v>1158</v>
      </c>
      <c r="L1195" s="34">
        <v>238</v>
      </c>
      <c r="M1195" s="34">
        <v>0</v>
      </c>
      <c r="N1195" s="34">
        <v>0</v>
      </c>
      <c r="O1195" s="34">
        <v>0</v>
      </c>
      <c r="P1195" s="40">
        <f>O1195/L1195*100</f>
        <v>0</v>
      </c>
      <c r="Q1195" s="40" t="str">
        <f>IFERROR((O1195/M1195-1)*100,"-")</f>
        <v>-</v>
      </c>
      <c r="R1195" s="30" t="s">
        <v>2094</v>
      </c>
    </row>
    <row r="1196" spans="1:18" ht="28.5">
      <c r="A1196" s="1"/>
      <c r="B1196" s="1"/>
      <c r="C1196" s="4" t="s">
        <v>2094</v>
      </c>
      <c r="D1196" s="5"/>
      <c r="E1196" s="5"/>
      <c r="F1196" s="5"/>
      <c r="G1196" s="6" t="s">
        <v>2094</v>
      </c>
      <c r="H1196" s="5"/>
      <c r="I1196" s="6" t="s">
        <v>2094</v>
      </c>
      <c r="J1196" s="33" t="s">
        <v>1194</v>
      </c>
      <c r="K1196" s="33" t="s">
        <v>1195</v>
      </c>
      <c r="L1196" s="34">
        <v>724</v>
      </c>
      <c r="M1196" s="34">
        <v>724</v>
      </c>
      <c r="N1196" s="34">
        <v>724</v>
      </c>
      <c r="O1196" s="34">
        <v>724</v>
      </c>
      <c r="P1196" s="40">
        <f>O1196/L1196*100</f>
        <v>100</v>
      </c>
      <c r="Q1196" s="40">
        <f>IFERROR((O1196/M1196-1)*100,"-")</f>
        <v>0</v>
      </c>
      <c r="R1196" s="30" t="s">
        <v>2094</v>
      </c>
    </row>
    <row r="1197" spans="1:18" ht="28.5">
      <c r="A1197" s="1"/>
      <c r="B1197" s="3" t="s">
        <v>1198</v>
      </c>
      <c r="C1197" s="4" t="s">
        <v>2465</v>
      </c>
      <c r="D1197" s="5">
        <v>97673165</v>
      </c>
      <c r="E1197" s="5">
        <v>134236550</v>
      </c>
      <c r="F1197" s="5">
        <v>36563385</v>
      </c>
      <c r="G1197" s="7">
        <v>37.4</v>
      </c>
      <c r="H1197" s="5">
        <v>554994398</v>
      </c>
      <c r="I1197" s="7">
        <v>24.2</v>
      </c>
      <c r="J1197" s="33" t="s">
        <v>2094</v>
      </c>
      <c r="K1197" s="33" t="s">
        <v>2094</v>
      </c>
      <c r="L1197" s="34"/>
      <c r="M1197" s="34"/>
      <c r="N1197" s="34"/>
      <c r="O1197" s="34"/>
      <c r="P1197" s="24" t="s">
        <v>2094</v>
      </c>
      <c r="Q1197" s="24" t="s">
        <v>2094</v>
      </c>
      <c r="R1197" s="30" t="s">
        <v>2094</v>
      </c>
    </row>
    <row r="1198" spans="1:18" ht="42.75">
      <c r="A1198" s="1"/>
      <c r="B1198" s="1"/>
      <c r="C1198" s="4" t="s">
        <v>2094</v>
      </c>
      <c r="D1198" s="5"/>
      <c r="E1198" s="5"/>
      <c r="F1198" s="5"/>
      <c r="G1198" s="6" t="s">
        <v>2094</v>
      </c>
      <c r="H1198" s="5"/>
      <c r="I1198" s="6" t="s">
        <v>2094</v>
      </c>
      <c r="J1198" s="33" t="s">
        <v>1188</v>
      </c>
      <c r="K1198" s="33" t="s">
        <v>1158</v>
      </c>
      <c r="L1198" s="34">
        <v>450</v>
      </c>
      <c r="M1198" s="34">
        <v>71</v>
      </c>
      <c r="N1198" s="34">
        <v>0</v>
      </c>
      <c r="O1198" s="34">
        <v>0</v>
      </c>
      <c r="P1198" s="40">
        <f>O1198/L1198*100</f>
        <v>0</v>
      </c>
      <c r="Q1198" s="40">
        <f>IFERROR((O1198/M1198-1)*100,"-")</f>
        <v>-100</v>
      </c>
      <c r="R1198" s="30" t="s">
        <v>2094</v>
      </c>
    </row>
    <row r="1199" spans="1:18" ht="28.5">
      <c r="A1199" s="1"/>
      <c r="B1199" s="1"/>
      <c r="C1199" s="4" t="s">
        <v>2094</v>
      </c>
      <c r="D1199" s="5"/>
      <c r="E1199" s="5"/>
      <c r="F1199" s="5"/>
      <c r="G1199" s="6" t="s">
        <v>2094</v>
      </c>
      <c r="H1199" s="5"/>
      <c r="I1199" s="6" t="s">
        <v>2094</v>
      </c>
      <c r="J1199" s="33" t="s">
        <v>1192</v>
      </c>
      <c r="K1199" s="33" t="s">
        <v>1193</v>
      </c>
      <c r="L1199" s="34">
        <v>1001</v>
      </c>
      <c r="M1199" s="34">
        <v>0</v>
      </c>
      <c r="N1199" s="34">
        <v>0</v>
      </c>
      <c r="O1199" s="34" t="s">
        <v>217</v>
      </c>
      <c r="P1199" s="24" t="s">
        <v>2103</v>
      </c>
      <c r="Q1199" s="24" t="s">
        <v>2103</v>
      </c>
      <c r="R1199" s="30" t="s">
        <v>2094</v>
      </c>
    </row>
    <row r="1200" spans="1:18" ht="28.5">
      <c r="A1200" s="1"/>
      <c r="B1200" s="1"/>
      <c r="C1200" s="4" t="s">
        <v>2094</v>
      </c>
      <c r="D1200" s="5"/>
      <c r="E1200" s="5"/>
      <c r="F1200" s="5"/>
      <c r="G1200" s="6" t="s">
        <v>2094</v>
      </c>
      <c r="H1200" s="5"/>
      <c r="I1200" s="6" t="s">
        <v>2094</v>
      </c>
      <c r="J1200" s="33" t="s">
        <v>1194</v>
      </c>
      <c r="K1200" s="33" t="s">
        <v>1195</v>
      </c>
      <c r="L1200" s="34">
        <v>1001</v>
      </c>
      <c r="M1200" s="34">
        <v>1001</v>
      </c>
      <c r="N1200" s="34">
        <v>1001</v>
      </c>
      <c r="O1200" s="34">
        <v>1001</v>
      </c>
      <c r="P1200" s="40">
        <f>O1200/L1200*100</f>
        <v>100</v>
      </c>
      <c r="Q1200" s="40">
        <f>IFERROR((O1200/M1200-1)*100,"-")</f>
        <v>0</v>
      </c>
      <c r="R1200" s="30" t="s">
        <v>2094</v>
      </c>
    </row>
    <row r="1201" spans="1:18" ht="28.5">
      <c r="A1201" s="1"/>
      <c r="B1201" s="3" t="s">
        <v>1199</v>
      </c>
      <c r="C1201" s="4" t="s">
        <v>2465</v>
      </c>
      <c r="D1201" s="5">
        <v>85398173</v>
      </c>
      <c r="E1201" s="5">
        <v>110059771</v>
      </c>
      <c r="F1201" s="5">
        <v>24661598</v>
      </c>
      <c r="G1201" s="7">
        <v>28.9</v>
      </c>
      <c r="H1201" s="5">
        <v>496368285</v>
      </c>
      <c r="I1201" s="7">
        <v>22.2</v>
      </c>
      <c r="J1201" s="33" t="s">
        <v>2094</v>
      </c>
      <c r="K1201" s="33" t="s">
        <v>2094</v>
      </c>
      <c r="L1201" s="34"/>
      <c r="M1201" s="34"/>
      <c r="N1201" s="34"/>
      <c r="O1201" s="34"/>
      <c r="P1201" s="24" t="s">
        <v>2094</v>
      </c>
      <c r="Q1201" s="24" t="s">
        <v>2094</v>
      </c>
      <c r="R1201" s="30" t="s">
        <v>2094</v>
      </c>
    </row>
    <row r="1202" spans="1:18" ht="42.75">
      <c r="A1202" s="1"/>
      <c r="B1202" s="1"/>
      <c r="C1202" s="4" t="s">
        <v>2094</v>
      </c>
      <c r="D1202" s="5"/>
      <c r="E1202" s="5"/>
      <c r="F1202" s="5"/>
      <c r="G1202" s="6" t="s">
        <v>2094</v>
      </c>
      <c r="H1202" s="5"/>
      <c r="I1202" s="6" t="s">
        <v>2094</v>
      </c>
      <c r="J1202" s="33" t="s">
        <v>1188</v>
      </c>
      <c r="K1202" s="33" t="s">
        <v>1158</v>
      </c>
      <c r="L1202" s="34">
        <v>365</v>
      </c>
      <c r="M1202" s="34">
        <v>0</v>
      </c>
      <c r="N1202" s="34">
        <v>0</v>
      </c>
      <c r="O1202" s="34">
        <v>0</v>
      </c>
      <c r="P1202" s="40">
        <f>O1202/L1202*100</f>
        <v>0</v>
      </c>
      <c r="Q1202" s="40" t="str">
        <f>IFERROR((O1202/M1202-1)*100,"-")</f>
        <v>-</v>
      </c>
      <c r="R1202" s="30" t="s">
        <v>2094</v>
      </c>
    </row>
    <row r="1203" spans="1:18" ht="28.5">
      <c r="A1203" s="1"/>
      <c r="B1203" s="1"/>
      <c r="C1203" s="4" t="s">
        <v>2094</v>
      </c>
      <c r="D1203" s="5"/>
      <c r="E1203" s="5"/>
      <c r="F1203" s="5"/>
      <c r="G1203" s="6" t="s">
        <v>2094</v>
      </c>
      <c r="H1203" s="5"/>
      <c r="I1203" s="6" t="s">
        <v>2094</v>
      </c>
      <c r="J1203" s="33" t="s">
        <v>1194</v>
      </c>
      <c r="K1203" s="33" t="s">
        <v>1195</v>
      </c>
      <c r="L1203" s="34">
        <v>1294</v>
      </c>
      <c r="M1203" s="34">
        <v>1294</v>
      </c>
      <c r="N1203" s="34">
        <v>1294</v>
      </c>
      <c r="O1203" s="34">
        <v>1294</v>
      </c>
      <c r="P1203" s="40">
        <f>O1203/L1203*100</f>
        <v>100</v>
      </c>
      <c r="Q1203" s="40">
        <f>IFERROR((O1203/M1203-1)*100,"-")</f>
        <v>0</v>
      </c>
      <c r="R1203" s="30" t="s">
        <v>2094</v>
      </c>
    </row>
    <row r="1204" spans="1:18" ht="28.5">
      <c r="A1204" s="1"/>
      <c r="B1204" s="3" t="s">
        <v>1200</v>
      </c>
      <c r="C1204" s="4" t="s">
        <v>2465</v>
      </c>
      <c r="D1204" s="5">
        <v>68190586</v>
      </c>
      <c r="E1204" s="5">
        <v>150662041</v>
      </c>
      <c r="F1204" s="5">
        <v>82471455</v>
      </c>
      <c r="G1204" s="7">
        <v>120.9</v>
      </c>
      <c r="H1204" s="5">
        <v>447257566</v>
      </c>
      <c r="I1204" s="7">
        <v>33.700000000000003</v>
      </c>
      <c r="J1204" s="33" t="s">
        <v>2094</v>
      </c>
      <c r="K1204" s="33" t="s">
        <v>2094</v>
      </c>
      <c r="L1204" s="34"/>
      <c r="M1204" s="34"/>
      <c r="N1204" s="34"/>
      <c r="O1204" s="34"/>
      <c r="P1204" s="24" t="s">
        <v>2094</v>
      </c>
      <c r="Q1204" s="24" t="s">
        <v>2094</v>
      </c>
      <c r="R1204" s="30" t="s">
        <v>2094</v>
      </c>
    </row>
    <row r="1205" spans="1:18" ht="42.75">
      <c r="A1205" s="1"/>
      <c r="B1205" s="1"/>
      <c r="C1205" s="4" t="s">
        <v>2094</v>
      </c>
      <c r="D1205" s="5"/>
      <c r="E1205" s="5"/>
      <c r="F1205" s="5"/>
      <c r="G1205" s="6" t="s">
        <v>2094</v>
      </c>
      <c r="H1205" s="5"/>
      <c r="I1205" s="6" t="s">
        <v>2094</v>
      </c>
      <c r="J1205" s="33" t="s">
        <v>1188</v>
      </c>
      <c r="K1205" s="33" t="s">
        <v>1158</v>
      </c>
      <c r="L1205" s="34">
        <v>369</v>
      </c>
      <c r="M1205" s="34">
        <v>192</v>
      </c>
      <c r="N1205" s="34">
        <v>0</v>
      </c>
      <c r="O1205" s="34">
        <v>191.65</v>
      </c>
      <c r="P1205" s="40">
        <f>O1205/L1205*100</f>
        <v>51.937669376693776</v>
      </c>
      <c r="Q1205" s="40">
        <f>IFERROR((O1205/M1205-1)*100,"-")</f>
        <v>-0.18229166666666741</v>
      </c>
      <c r="R1205" s="30" t="s">
        <v>2094</v>
      </c>
    </row>
    <row r="1206" spans="1:18" ht="28.5">
      <c r="A1206" s="1"/>
      <c r="B1206" s="1"/>
      <c r="C1206" s="4" t="s">
        <v>2094</v>
      </c>
      <c r="D1206" s="5"/>
      <c r="E1206" s="5"/>
      <c r="F1206" s="5"/>
      <c r="G1206" s="6" t="s">
        <v>2094</v>
      </c>
      <c r="H1206" s="5"/>
      <c r="I1206" s="6" t="s">
        <v>2094</v>
      </c>
      <c r="J1206" s="33" t="s">
        <v>1194</v>
      </c>
      <c r="K1206" s="33" t="s">
        <v>1195</v>
      </c>
      <c r="L1206" s="34">
        <v>934</v>
      </c>
      <c r="M1206" s="34">
        <v>934</v>
      </c>
      <c r="N1206" s="34">
        <v>934</v>
      </c>
      <c r="O1206" s="34">
        <v>934</v>
      </c>
      <c r="P1206" s="40">
        <f>O1206/L1206*100</f>
        <v>100</v>
      </c>
      <c r="Q1206" s="40">
        <f>IFERROR((O1206/M1206-1)*100,"-")</f>
        <v>0</v>
      </c>
      <c r="R1206" s="30" t="s">
        <v>2094</v>
      </c>
    </row>
    <row r="1207" spans="1:18" ht="28.5">
      <c r="A1207" s="1"/>
      <c r="B1207" s="3" t="s">
        <v>1201</v>
      </c>
      <c r="C1207" s="4" t="s">
        <v>2465</v>
      </c>
      <c r="D1207" s="5">
        <v>23724303</v>
      </c>
      <c r="E1207" s="5">
        <v>29088154</v>
      </c>
      <c r="F1207" s="5">
        <v>5363851</v>
      </c>
      <c r="G1207" s="7">
        <v>22.6</v>
      </c>
      <c r="H1207" s="5">
        <v>285301935</v>
      </c>
      <c r="I1207" s="7">
        <v>10.199999999999999</v>
      </c>
      <c r="J1207" s="33" t="s">
        <v>2094</v>
      </c>
      <c r="K1207" s="33" t="s">
        <v>2094</v>
      </c>
      <c r="L1207" s="34"/>
      <c r="M1207" s="34"/>
      <c r="N1207" s="34"/>
      <c r="O1207" s="34"/>
      <c r="P1207" s="24" t="s">
        <v>2094</v>
      </c>
      <c r="Q1207" s="24" t="s">
        <v>2094</v>
      </c>
      <c r="R1207" s="30" t="s">
        <v>2094</v>
      </c>
    </row>
    <row r="1208" spans="1:18" ht="42.75">
      <c r="A1208" s="1"/>
      <c r="B1208" s="1"/>
      <c r="C1208" s="4" t="s">
        <v>2094</v>
      </c>
      <c r="D1208" s="5"/>
      <c r="E1208" s="5"/>
      <c r="F1208" s="5"/>
      <c r="G1208" s="6" t="s">
        <v>2094</v>
      </c>
      <c r="H1208" s="5"/>
      <c r="I1208" s="6" t="s">
        <v>2094</v>
      </c>
      <c r="J1208" s="33" t="s">
        <v>1188</v>
      </c>
      <c r="K1208" s="33" t="s">
        <v>1158</v>
      </c>
      <c r="L1208" s="34">
        <v>79</v>
      </c>
      <c r="M1208" s="34">
        <v>0</v>
      </c>
      <c r="N1208" s="34">
        <v>0</v>
      </c>
      <c r="O1208" s="34">
        <v>0</v>
      </c>
      <c r="P1208" s="40">
        <f>O1208/L1208*100</f>
        <v>0</v>
      </c>
      <c r="Q1208" s="40" t="str">
        <f>IFERROR((O1208/M1208-1)*100,"-")</f>
        <v>-</v>
      </c>
      <c r="R1208" s="30" t="s">
        <v>2094</v>
      </c>
    </row>
    <row r="1209" spans="1:18" ht="28.5">
      <c r="A1209" s="1"/>
      <c r="B1209" s="1"/>
      <c r="C1209" s="4" t="s">
        <v>2094</v>
      </c>
      <c r="D1209" s="5"/>
      <c r="E1209" s="5"/>
      <c r="F1209" s="5"/>
      <c r="G1209" s="6" t="s">
        <v>2094</v>
      </c>
      <c r="H1209" s="5"/>
      <c r="I1209" s="6" t="s">
        <v>2094</v>
      </c>
      <c r="J1209" s="33" t="s">
        <v>1194</v>
      </c>
      <c r="K1209" s="33" t="s">
        <v>1195</v>
      </c>
      <c r="L1209" s="34">
        <v>798</v>
      </c>
      <c r="M1209" s="34">
        <v>798</v>
      </c>
      <c r="N1209" s="34">
        <v>798</v>
      </c>
      <c r="O1209" s="34">
        <v>798</v>
      </c>
      <c r="P1209" s="40">
        <f>O1209/L1209*100</f>
        <v>100</v>
      </c>
      <c r="Q1209" s="40">
        <f>IFERROR((O1209/M1209-1)*100,"-")</f>
        <v>0</v>
      </c>
      <c r="R1209" s="30" t="s">
        <v>2094</v>
      </c>
    </row>
    <row r="1210" spans="1:18" ht="28.5">
      <c r="A1210" s="1"/>
      <c r="B1210" s="3" t="s">
        <v>1202</v>
      </c>
      <c r="C1210" s="4" t="s">
        <v>2465</v>
      </c>
      <c r="D1210" s="5">
        <v>43072081</v>
      </c>
      <c r="E1210" s="5">
        <v>203523097</v>
      </c>
      <c r="F1210" s="5">
        <v>160451016</v>
      </c>
      <c r="G1210" s="7">
        <v>372.5</v>
      </c>
      <c r="H1210" s="5">
        <v>455000003</v>
      </c>
      <c r="I1210" s="7">
        <v>44.7</v>
      </c>
      <c r="J1210" s="33" t="s">
        <v>2094</v>
      </c>
      <c r="K1210" s="33" t="s">
        <v>2094</v>
      </c>
      <c r="L1210" s="34"/>
      <c r="M1210" s="34"/>
      <c r="N1210" s="34"/>
      <c r="O1210" s="34"/>
      <c r="P1210" s="24" t="s">
        <v>2094</v>
      </c>
      <c r="Q1210" s="24"/>
      <c r="R1210" s="30" t="s">
        <v>2094</v>
      </c>
    </row>
    <row r="1211" spans="1:18" ht="42.75">
      <c r="A1211" s="1"/>
      <c r="B1211" s="1"/>
      <c r="C1211" s="4" t="s">
        <v>2094</v>
      </c>
      <c r="D1211" s="5"/>
      <c r="E1211" s="5"/>
      <c r="F1211" s="5"/>
      <c r="G1211" s="6" t="s">
        <v>2094</v>
      </c>
      <c r="H1211" s="5"/>
      <c r="I1211" s="6" t="s">
        <v>2094</v>
      </c>
      <c r="J1211" s="33" t="s">
        <v>1188</v>
      </c>
      <c r="K1211" s="33" t="s">
        <v>1158</v>
      </c>
      <c r="L1211" s="34">
        <v>120</v>
      </c>
      <c r="M1211" s="34">
        <v>40</v>
      </c>
      <c r="N1211" s="34">
        <v>18</v>
      </c>
      <c r="O1211" s="34">
        <v>40.39</v>
      </c>
      <c r="P1211" s="40">
        <f>O1211/L1211*100</f>
        <v>33.658333333333331</v>
      </c>
      <c r="Q1211" s="40">
        <f>IFERROR((O1211/M1211-1)*100,"-")</f>
        <v>0.97499999999999254</v>
      </c>
      <c r="R1211" s="30" t="s">
        <v>2094</v>
      </c>
    </row>
    <row r="1212" spans="1:18" ht="28.5">
      <c r="A1212" s="1"/>
      <c r="B1212" s="1"/>
      <c r="C1212" s="4" t="s">
        <v>2094</v>
      </c>
      <c r="D1212" s="5"/>
      <c r="E1212" s="5"/>
      <c r="F1212" s="5"/>
      <c r="G1212" s="6" t="s">
        <v>2094</v>
      </c>
      <c r="H1212" s="5"/>
      <c r="I1212" s="6" t="s">
        <v>2094</v>
      </c>
      <c r="J1212" s="33" t="s">
        <v>1194</v>
      </c>
      <c r="K1212" s="33" t="s">
        <v>1195</v>
      </c>
      <c r="L1212" s="34">
        <v>741</v>
      </c>
      <c r="M1212" s="34">
        <v>741</v>
      </c>
      <c r="N1212" s="34">
        <v>741</v>
      </c>
      <c r="O1212" s="34">
        <v>741</v>
      </c>
      <c r="P1212" s="40">
        <f>O1212/L1212*100</f>
        <v>100</v>
      </c>
      <c r="Q1212" s="40">
        <f>IFERROR((O1212/M1212-1)*100,"-")</f>
        <v>0</v>
      </c>
      <c r="R1212" s="30" t="s">
        <v>2094</v>
      </c>
    </row>
    <row r="1213" spans="1:18" ht="28.5">
      <c r="A1213" s="1"/>
      <c r="B1213" s="3" t="s">
        <v>1203</v>
      </c>
      <c r="C1213" s="4" t="s">
        <v>2465</v>
      </c>
      <c r="D1213" s="5">
        <v>6942179</v>
      </c>
      <c r="E1213" s="5">
        <v>21335676</v>
      </c>
      <c r="F1213" s="5">
        <v>14393497</v>
      </c>
      <c r="G1213" s="7">
        <v>207.3</v>
      </c>
      <c r="H1213" s="5">
        <v>80694153</v>
      </c>
      <c r="I1213" s="7">
        <v>26.4</v>
      </c>
      <c r="J1213" s="33" t="s">
        <v>2094</v>
      </c>
      <c r="K1213" s="33" t="s">
        <v>2094</v>
      </c>
      <c r="L1213" s="34"/>
      <c r="M1213" s="34"/>
      <c r="N1213" s="34"/>
      <c r="O1213" s="34"/>
      <c r="P1213" s="24" t="s">
        <v>2094</v>
      </c>
      <c r="Q1213" s="24" t="s">
        <v>2094</v>
      </c>
      <c r="R1213" s="30" t="s">
        <v>2094</v>
      </c>
    </row>
    <row r="1214" spans="1:18" ht="42.75">
      <c r="A1214" s="1"/>
      <c r="B1214" s="3"/>
      <c r="C1214" s="4"/>
      <c r="D1214" s="5"/>
      <c r="E1214" s="5"/>
      <c r="F1214" s="5"/>
      <c r="G1214" s="7"/>
      <c r="H1214" s="5"/>
      <c r="I1214" s="7"/>
      <c r="J1214" s="33" t="s">
        <v>1188</v>
      </c>
      <c r="K1214" s="33" t="s">
        <v>1158</v>
      </c>
      <c r="L1214" s="34">
        <v>114</v>
      </c>
      <c r="M1214" s="34">
        <v>0</v>
      </c>
      <c r="N1214" s="34"/>
      <c r="O1214" s="34">
        <v>0</v>
      </c>
      <c r="P1214" s="40">
        <f>O1214/L1214*100</f>
        <v>0</v>
      </c>
      <c r="Q1214" s="40" t="str">
        <f>IFERROR((O1214/M1214-1)*100,"-")</f>
        <v>-</v>
      </c>
      <c r="R1214" s="30" t="s">
        <v>2094</v>
      </c>
    </row>
    <row r="1215" spans="1:18" ht="42.75">
      <c r="A1215" s="1"/>
      <c r="B1215" s="3" t="s">
        <v>1204</v>
      </c>
      <c r="C1215" s="4" t="s">
        <v>2465</v>
      </c>
      <c r="D1215" s="5">
        <v>0</v>
      </c>
      <c r="E1215" s="5">
        <v>72603651</v>
      </c>
      <c r="F1215" s="5">
        <v>72603651</v>
      </c>
      <c r="G1215" s="6" t="s">
        <v>2103</v>
      </c>
      <c r="H1215" s="5">
        <v>295000003</v>
      </c>
      <c r="I1215" s="7">
        <v>24.6</v>
      </c>
      <c r="J1215" s="33" t="s">
        <v>2094</v>
      </c>
      <c r="K1215" s="33" t="s">
        <v>2094</v>
      </c>
      <c r="L1215" s="34"/>
      <c r="M1215" s="34"/>
      <c r="N1215" s="34"/>
      <c r="O1215" s="41"/>
      <c r="P1215" s="24" t="s">
        <v>2094</v>
      </c>
      <c r="Q1215" s="24" t="s">
        <v>2094</v>
      </c>
      <c r="R1215" s="30" t="s">
        <v>2094</v>
      </c>
    </row>
    <row r="1216" spans="1:18" ht="42.75">
      <c r="A1216" s="1"/>
      <c r="B1216" s="1"/>
      <c r="C1216" s="4" t="s">
        <v>2094</v>
      </c>
      <c r="D1216" s="5"/>
      <c r="E1216" s="5"/>
      <c r="F1216" s="5"/>
      <c r="G1216" s="6" t="s">
        <v>2094</v>
      </c>
      <c r="H1216" s="5"/>
      <c r="I1216" s="6" t="s">
        <v>2094</v>
      </c>
      <c r="J1216" s="33" t="s">
        <v>1188</v>
      </c>
      <c r="K1216" s="33" t="s">
        <v>1158</v>
      </c>
      <c r="L1216" s="34">
        <v>12</v>
      </c>
      <c r="M1216" s="34">
        <v>0</v>
      </c>
      <c r="N1216" s="34">
        <v>0</v>
      </c>
      <c r="O1216" s="34">
        <v>0</v>
      </c>
      <c r="P1216" s="40">
        <f>O1216/L1216*100</f>
        <v>0</v>
      </c>
      <c r="Q1216" s="40" t="str">
        <f>IFERROR((O1216/M1216-1)*100,"-")</f>
        <v>-</v>
      </c>
      <c r="R1216" s="30" t="s">
        <v>2094</v>
      </c>
    </row>
    <row r="1217" spans="1:18" ht="28.5">
      <c r="A1217" s="1"/>
      <c r="B1217" s="1"/>
      <c r="C1217" s="4"/>
      <c r="D1217" s="5"/>
      <c r="E1217" s="5"/>
      <c r="F1217" s="5"/>
      <c r="G1217" s="6"/>
      <c r="H1217" s="5"/>
      <c r="I1217" s="6"/>
      <c r="J1217" s="33" t="s">
        <v>1194</v>
      </c>
      <c r="K1217" s="33" t="s">
        <v>1195</v>
      </c>
      <c r="L1217" s="34">
        <v>252</v>
      </c>
      <c r="M1217" s="34">
        <v>252</v>
      </c>
      <c r="N1217" s="34">
        <v>252</v>
      </c>
      <c r="O1217" s="34">
        <v>252</v>
      </c>
      <c r="P1217" s="40">
        <f>O1217/L1217*100</f>
        <v>100</v>
      </c>
      <c r="Q1217" s="40">
        <f>IFERROR((O1217/M1217-1)*100,"-")</f>
        <v>0</v>
      </c>
      <c r="R1217" s="30" t="s">
        <v>2094</v>
      </c>
    </row>
    <row r="1218" spans="1:18" ht="28.5">
      <c r="A1218" s="1"/>
      <c r="B1218" s="3" t="s">
        <v>1205</v>
      </c>
      <c r="C1218" s="4" t="s">
        <v>2465</v>
      </c>
      <c r="D1218" s="5">
        <v>0</v>
      </c>
      <c r="E1218" s="5">
        <v>0</v>
      </c>
      <c r="F1218" s="5">
        <v>0</v>
      </c>
      <c r="G1218" s="7">
        <v>0</v>
      </c>
      <c r="H1218" s="5">
        <v>6000000</v>
      </c>
      <c r="I1218" s="6" t="s">
        <v>2103</v>
      </c>
      <c r="J1218" s="33" t="s">
        <v>2094</v>
      </c>
      <c r="K1218" s="33" t="s">
        <v>2094</v>
      </c>
      <c r="L1218" s="34"/>
      <c r="M1218" s="34"/>
      <c r="N1218" s="34"/>
      <c r="O1218" s="34"/>
      <c r="P1218" s="24" t="s">
        <v>2094</v>
      </c>
      <c r="Q1218" s="24" t="s">
        <v>2094</v>
      </c>
      <c r="R1218" s="30" t="s">
        <v>2094</v>
      </c>
    </row>
    <row r="1219" spans="1:18" ht="30">
      <c r="A1219" s="1"/>
      <c r="B1219" s="12" t="s">
        <v>1206</v>
      </c>
      <c r="C1219" s="4" t="s">
        <v>2094</v>
      </c>
      <c r="D1219" s="5"/>
      <c r="E1219" s="5"/>
      <c r="F1219" s="5"/>
      <c r="G1219" s="6" t="s">
        <v>2094</v>
      </c>
      <c r="H1219" s="5"/>
      <c r="I1219" s="6" t="s">
        <v>2094</v>
      </c>
      <c r="J1219" s="33" t="s">
        <v>2094</v>
      </c>
      <c r="K1219" s="33" t="s">
        <v>2094</v>
      </c>
      <c r="L1219" s="34"/>
      <c r="M1219" s="34"/>
      <c r="N1219" s="34"/>
      <c r="O1219" s="34"/>
      <c r="P1219" s="24" t="s">
        <v>2094</v>
      </c>
      <c r="Q1219" s="24" t="s">
        <v>2094</v>
      </c>
      <c r="R1219" s="30" t="s">
        <v>2094</v>
      </c>
    </row>
    <row r="1220" spans="1:18">
      <c r="A1220" s="1"/>
      <c r="B1220" s="3" t="s">
        <v>1207</v>
      </c>
      <c r="C1220" s="4" t="s">
        <v>2251</v>
      </c>
      <c r="D1220" s="5">
        <v>4456295</v>
      </c>
      <c r="E1220" s="5">
        <v>6549999</v>
      </c>
      <c r="F1220" s="5">
        <v>2093704</v>
      </c>
      <c r="G1220" s="7">
        <v>47</v>
      </c>
      <c r="H1220" s="5">
        <v>32305000</v>
      </c>
      <c r="I1220" s="7">
        <v>20.3</v>
      </c>
      <c r="J1220" s="33" t="s">
        <v>2094</v>
      </c>
      <c r="K1220" s="33" t="s">
        <v>2094</v>
      </c>
      <c r="L1220" s="34"/>
      <c r="M1220" s="34"/>
      <c r="N1220" s="34"/>
      <c r="O1220" s="34"/>
      <c r="P1220" s="24" t="s">
        <v>2094</v>
      </c>
      <c r="Q1220" s="24" t="s">
        <v>2094</v>
      </c>
      <c r="R1220" s="30" t="s">
        <v>2094</v>
      </c>
    </row>
    <row r="1221" spans="1:18" ht="85.5">
      <c r="A1221" s="1"/>
      <c r="B1221" s="3" t="s">
        <v>1208</v>
      </c>
      <c r="C1221" s="4" t="s">
        <v>2094</v>
      </c>
      <c r="D1221" s="5"/>
      <c r="E1221" s="5"/>
      <c r="F1221" s="5"/>
      <c r="G1221" s="6" t="s">
        <v>2094</v>
      </c>
      <c r="H1221" s="5"/>
      <c r="I1221" s="6" t="s">
        <v>2094</v>
      </c>
      <c r="J1221" s="33" t="s">
        <v>1209</v>
      </c>
      <c r="K1221" s="33" t="s">
        <v>1210</v>
      </c>
      <c r="L1221" s="34">
        <v>1337</v>
      </c>
      <c r="M1221" s="34">
        <v>300</v>
      </c>
      <c r="N1221" s="34">
        <v>439</v>
      </c>
      <c r="O1221" s="34">
        <v>563</v>
      </c>
      <c r="P1221" s="25">
        <f>+O1221/L1221*100</f>
        <v>42.109199700822735</v>
      </c>
      <c r="Q1221" s="25">
        <f>-100+(O1221/M1221*100)</f>
        <v>87.666666666666657</v>
      </c>
      <c r="R1221" s="30" t="s">
        <v>3330</v>
      </c>
    </row>
    <row r="1222" spans="1:18" ht="28.5">
      <c r="A1222" s="1"/>
      <c r="B1222" s="1"/>
      <c r="C1222" s="4" t="s">
        <v>2094</v>
      </c>
      <c r="D1222" s="5"/>
      <c r="E1222" s="5"/>
      <c r="F1222" s="5"/>
      <c r="G1222" s="6" t="s">
        <v>2094</v>
      </c>
      <c r="H1222" s="5"/>
      <c r="I1222" s="6" t="s">
        <v>2094</v>
      </c>
      <c r="J1222" s="33" t="s">
        <v>1211</v>
      </c>
      <c r="K1222" s="33" t="s">
        <v>1210</v>
      </c>
      <c r="L1222" s="34">
        <v>300</v>
      </c>
      <c r="M1222" s="34">
        <v>40</v>
      </c>
      <c r="N1222" s="34">
        <v>21</v>
      </c>
      <c r="O1222" s="34">
        <v>11</v>
      </c>
      <c r="P1222" s="25">
        <f>+O1222/L1222*100</f>
        <v>3.6666666666666665</v>
      </c>
      <c r="Q1222" s="25">
        <f>-100+(O1222/M1222*100)</f>
        <v>-72.5</v>
      </c>
      <c r="R1222" s="30" t="s">
        <v>3128</v>
      </c>
    </row>
    <row r="1223" spans="1:18" ht="30">
      <c r="A1223" s="1"/>
      <c r="B1223" s="12" t="s">
        <v>1212</v>
      </c>
      <c r="C1223" s="4" t="s">
        <v>2094</v>
      </c>
      <c r="D1223" s="5"/>
      <c r="E1223" s="5"/>
      <c r="F1223" s="5"/>
      <c r="G1223" s="6" t="s">
        <v>2094</v>
      </c>
      <c r="H1223" s="5"/>
      <c r="I1223" s="6" t="s">
        <v>2094</v>
      </c>
      <c r="J1223" s="33" t="s">
        <v>2094</v>
      </c>
      <c r="K1223" s="33" t="s">
        <v>2094</v>
      </c>
      <c r="L1223" s="34"/>
      <c r="M1223" s="34"/>
      <c r="N1223" s="34"/>
      <c r="O1223" s="34"/>
      <c r="P1223" s="24" t="s">
        <v>2094</v>
      </c>
      <c r="Q1223" s="24" t="s">
        <v>2094</v>
      </c>
      <c r="R1223" s="30" t="s">
        <v>2094</v>
      </c>
    </row>
    <row r="1224" spans="1:18" ht="42.75">
      <c r="A1224" s="1"/>
      <c r="B1224" s="3" t="s">
        <v>1213</v>
      </c>
      <c r="C1224" s="4" t="s">
        <v>1841</v>
      </c>
      <c r="D1224" s="5">
        <v>2377648</v>
      </c>
      <c r="E1224" s="5">
        <v>1772065</v>
      </c>
      <c r="F1224" s="5">
        <v>-605583</v>
      </c>
      <c r="G1224" s="7">
        <v>-25.5</v>
      </c>
      <c r="H1224" s="5">
        <v>28000905</v>
      </c>
      <c r="I1224" s="7">
        <v>6.3</v>
      </c>
      <c r="J1224" s="33" t="s">
        <v>2094</v>
      </c>
      <c r="K1224" s="33" t="s">
        <v>2094</v>
      </c>
      <c r="L1224" s="34"/>
      <c r="M1224" s="34"/>
      <c r="N1224" s="34"/>
      <c r="O1224" s="34"/>
      <c r="P1224" s="24" t="s">
        <v>2094</v>
      </c>
      <c r="Q1224" s="24" t="s">
        <v>2094</v>
      </c>
      <c r="R1224" s="30" t="s">
        <v>2094</v>
      </c>
    </row>
    <row r="1225" spans="1:18">
      <c r="A1225" s="1"/>
      <c r="B1225" s="1"/>
      <c r="C1225" s="4" t="s">
        <v>1214</v>
      </c>
      <c r="D1225" s="5">
        <v>510648410</v>
      </c>
      <c r="E1225" s="5">
        <v>891931640</v>
      </c>
      <c r="F1225" s="5">
        <v>381283230</v>
      </c>
      <c r="G1225" s="7">
        <v>74.7</v>
      </c>
      <c r="H1225" s="5">
        <v>4222015000</v>
      </c>
      <c r="I1225" s="7">
        <v>21.1</v>
      </c>
      <c r="J1225" s="33" t="s">
        <v>2094</v>
      </c>
      <c r="K1225" s="33" t="s">
        <v>2094</v>
      </c>
      <c r="L1225" s="34"/>
      <c r="M1225" s="34"/>
      <c r="N1225" s="34"/>
      <c r="O1225" s="34"/>
      <c r="P1225" s="24" t="s">
        <v>2094</v>
      </c>
      <c r="Q1225" s="24" t="s">
        <v>2094</v>
      </c>
      <c r="R1225" s="30" t="s">
        <v>2094</v>
      </c>
    </row>
    <row r="1226" spans="1:18" ht="28.5">
      <c r="A1226" s="1"/>
      <c r="B1226" s="1"/>
      <c r="C1226" s="4" t="s">
        <v>2094</v>
      </c>
      <c r="D1226" s="5"/>
      <c r="E1226" s="5"/>
      <c r="F1226" s="5"/>
      <c r="G1226" s="6" t="s">
        <v>2094</v>
      </c>
      <c r="H1226" s="5"/>
      <c r="I1226" s="6" t="s">
        <v>2094</v>
      </c>
      <c r="J1226" s="33" t="s">
        <v>1219</v>
      </c>
      <c r="K1226" s="33" t="s">
        <v>2469</v>
      </c>
      <c r="L1226" s="34">
        <v>9</v>
      </c>
      <c r="M1226" s="34">
        <v>2</v>
      </c>
      <c r="N1226" s="34">
        <v>3</v>
      </c>
      <c r="O1226" s="34">
        <v>2</v>
      </c>
      <c r="P1226" s="25">
        <f>+O1226/L1226*100</f>
        <v>22.222222222222221</v>
      </c>
      <c r="Q1226" s="25">
        <f>-100+(O1226/M1226*100)</f>
        <v>0</v>
      </c>
      <c r="R1226" s="30" t="s">
        <v>2094</v>
      </c>
    </row>
    <row r="1227" spans="1:18" ht="28.5">
      <c r="A1227" s="1"/>
      <c r="B1227" s="1"/>
      <c r="C1227" s="4" t="s">
        <v>2094</v>
      </c>
      <c r="D1227" s="5"/>
      <c r="E1227" s="5"/>
      <c r="F1227" s="5"/>
      <c r="G1227" s="6" t="s">
        <v>2094</v>
      </c>
      <c r="H1227" s="5"/>
      <c r="I1227" s="6" t="s">
        <v>2094</v>
      </c>
      <c r="J1227" s="33" t="s">
        <v>1220</v>
      </c>
      <c r="K1227" s="33" t="s">
        <v>2469</v>
      </c>
      <c r="L1227" s="34">
        <v>39</v>
      </c>
      <c r="M1227" s="34">
        <v>0</v>
      </c>
      <c r="N1227" s="34">
        <v>1</v>
      </c>
      <c r="O1227" s="34">
        <v>0</v>
      </c>
      <c r="P1227" s="24" t="s">
        <v>2103</v>
      </c>
      <c r="Q1227" s="25">
        <v>0</v>
      </c>
      <c r="R1227" s="30" t="s">
        <v>2094</v>
      </c>
    </row>
    <row r="1228" spans="1:18" ht="42.75">
      <c r="A1228" s="1"/>
      <c r="B1228" s="1"/>
      <c r="C1228" s="4" t="s">
        <v>2094</v>
      </c>
      <c r="D1228" s="5"/>
      <c r="E1228" s="5"/>
      <c r="F1228" s="5"/>
      <c r="G1228" s="6" t="s">
        <v>2094</v>
      </c>
      <c r="H1228" s="5"/>
      <c r="I1228" s="6" t="s">
        <v>2094</v>
      </c>
      <c r="J1228" s="33" t="s">
        <v>1215</v>
      </c>
      <c r="K1228" s="33" t="s">
        <v>2469</v>
      </c>
      <c r="L1228" s="34">
        <v>88</v>
      </c>
      <c r="M1228" s="34">
        <v>22</v>
      </c>
      <c r="N1228" s="34">
        <v>12</v>
      </c>
      <c r="O1228" s="34">
        <v>22</v>
      </c>
      <c r="P1228" s="25">
        <f>+O1228/L1228*100</f>
        <v>25</v>
      </c>
      <c r="Q1228" s="25">
        <f>-100+(O1228/M1228*100)</f>
        <v>0</v>
      </c>
      <c r="R1228" s="30" t="s">
        <v>2094</v>
      </c>
    </row>
    <row r="1229" spans="1:18" ht="42.75">
      <c r="A1229" s="1"/>
      <c r="B1229" s="1"/>
      <c r="C1229" s="4" t="s">
        <v>2094</v>
      </c>
      <c r="D1229" s="5"/>
      <c r="E1229" s="5"/>
      <c r="F1229" s="5"/>
      <c r="G1229" s="6" t="s">
        <v>2094</v>
      </c>
      <c r="H1229" s="5"/>
      <c r="I1229" s="6" t="s">
        <v>2094</v>
      </c>
      <c r="J1229" s="33" t="s">
        <v>1216</v>
      </c>
      <c r="K1229" s="33" t="s">
        <v>2469</v>
      </c>
      <c r="L1229" s="34">
        <v>7</v>
      </c>
      <c r="M1229" s="34">
        <v>2</v>
      </c>
      <c r="N1229" s="34">
        <v>1</v>
      </c>
      <c r="O1229" s="34">
        <v>3</v>
      </c>
      <c r="P1229" s="25">
        <f>+O1229/L1229*100</f>
        <v>42.857142857142854</v>
      </c>
      <c r="Q1229" s="25">
        <f>-100+(O1229/M1229*100)</f>
        <v>50</v>
      </c>
      <c r="R1229" s="30" t="s">
        <v>3331</v>
      </c>
    </row>
    <row r="1230" spans="1:18" ht="42.75">
      <c r="A1230" s="1"/>
      <c r="B1230" s="1"/>
      <c r="C1230" s="4" t="s">
        <v>2094</v>
      </c>
      <c r="D1230" s="5"/>
      <c r="E1230" s="5"/>
      <c r="F1230" s="5"/>
      <c r="G1230" s="6" t="s">
        <v>2094</v>
      </c>
      <c r="H1230" s="5"/>
      <c r="I1230" s="6" t="s">
        <v>2094</v>
      </c>
      <c r="J1230" s="33" t="s">
        <v>1217</v>
      </c>
      <c r="K1230" s="33" t="s">
        <v>2469</v>
      </c>
      <c r="L1230" s="34">
        <v>4</v>
      </c>
      <c r="M1230" s="34">
        <v>1</v>
      </c>
      <c r="N1230" s="34">
        <v>0</v>
      </c>
      <c r="O1230" s="34">
        <v>0</v>
      </c>
      <c r="P1230" s="25">
        <f>+O1230/L1230*100</f>
        <v>0</v>
      </c>
      <c r="Q1230" s="25">
        <f>-100+(O1230/M1230*100)</f>
        <v>-100</v>
      </c>
      <c r="R1230" s="30" t="s">
        <v>3332</v>
      </c>
    </row>
    <row r="1231" spans="1:18" ht="28.5">
      <c r="A1231" s="1"/>
      <c r="B1231" s="1"/>
      <c r="C1231" s="4" t="s">
        <v>2094</v>
      </c>
      <c r="D1231" s="5"/>
      <c r="E1231" s="5"/>
      <c r="F1231" s="5"/>
      <c r="G1231" s="6" t="s">
        <v>2094</v>
      </c>
      <c r="H1231" s="5"/>
      <c r="I1231" s="6" t="s">
        <v>2094</v>
      </c>
      <c r="J1231" s="33" t="s">
        <v>1218</v>
      </c>
      <c r="K1231" s="33" t="s">
        <v>2469</v>
      </c>
      <c r="L1231" s="34">
        <v>460</v>
      </c>
      <c r="M1231" s="34">
        <v>60</v>
      </c>
      <c r="N1231" s="34">
        <v>61</v>
      </c>
      <c r="O1231" s="34">
        <v>50</v>
      </c>
      <c r="P1231" s="25">
        <f>+O1231/L1231*100</f>
        <v>10.869565217391305</v>
      </c>
      <c r="Q1231" s="25">
        <f>-100+(O1231/M1231*100)</f>
        <v>-16.666666666666657</v>
      </c>
      <c r="R1231" s="30" t="s">
        <v>3129</v>
      </c>
    </row>
    <row r="1232" spans="1:18" ht="57">
      <c r="A1232" s="1"/>
      <c r="B1232" s="1"/>
      <c r="C1232" s="4" t="s">
        <v>2094</v>
      </c>
      <c r="D1232" s="5"/>
      <c r="E1232" s="5"/>
      <c r="F1232" s="5"/>
      <c r="G1232" s="6" t="s">
        <v>2094</v>
      </c>
      <c r="H1232" s="5"/>
      <c r="I1232" s="6" t="s">
        <v>2094</v>
      </c>
      <c r="J1232" s="33" t="s">
        <v>3026</v>
      </c>
      <c r="K1232" s="33" t="s">
        <v>1533</v>
      </c>
      <c r="L1232" s="34">
        <v>0</v>
      </c>
      <c r="M1232" s="34">
        <v>0</v>
      </c>
      <c r="N1232" s="34">
        <v>691</v>
      </c>
      <c r="O1232" s="34">
        <v>0</v>
      </c>
      <c r="P1232" s="21">
        <v>0</v>
      </c>
      <c r="Q1232" s="21">
        <v>0</v>
      </c>
      <c r="R1232" s="30" t="s">
        <v>2094</v>
      </c>
    </row>
    <row r="1233" spans="1:18" ht="57">
      <c r="A1233" s="1"/>
      <c r="B1233" s="1"/>
      <c r="C1233" s="4" t="s">
        <v>2094</v>
      </c>
      <c r="D1233" s="5"/>
      <c r="E1233" s="5"/>
      <c r="F1233" s="5"/>
      <c r="G1233" s="6" t="s">
        <v>2094</v>
      </c>
      <c r="H1233" s="5"/>
      <c r="I1233" s="6" t="s">
        <v>2094</v>
      </c>
      <c r="J1233" s="33" t="s">
        <v>1222</v>
      </c>
      <c r="K1233" s="33" t="s">
        <v>1223</v>
      </c>
      <c r="L1233" s="34">
        <v>629244</v>
      </c>
      <c r="M1233" s="34">
        <v>158706</v>
      </c>
      <c r="N1233" s="34">
        <v>189629</v>
      </c>
      <c r="O1233" s="34">
        <v>158706</v>
      </c>
      <c r="P1233" s="25">
        <f>+O1233/L1233*100</f>
        <v>25.221694604954514</v>
      </c>
      <c r="Q1233" s="25">
        <f>-100+(O1233/M1233*100)</f>
        <v>0</v>
      </c>
      <c r="R1233" s="30" t="s">
        <v>2094</v>
      </c>
    </row>
    <row r="1234" spans="1:18" ht="57">
      <c r="A1234" s="1"/>
      <c r="B1234" s="1"/>
      <c r="C1234" s="4" t="s">
        <v>2094</v>
      </c>
      <c r="D1234" s="5"/>
      <c r="E1234" s="5"/>
      <c r="F1234" s="5"/>
      <c r="G1234" s="6" t="s">
        <v>2094</v>
      </c>
      <c r="H1234" s="5"/>
      <c r="I1234" s="6" t="s">
        <v>2094</v>
      </c>
      <c r="J1234" s="33" t="s">
        <v>1224</v>
      </c>
      <c r="K1234" s="33" t="s">
        <v>1223</v>
      </c>
      <c r="L1234" s="34">
        <v>1013912</v>
      </c>
      <c r="M1234" s="34">
        <v>248687</v>
      </c>
      <c r="N1234" s="34">
        <v>256308</v>
      </c>
      <c r="O1234" s="34">
        <v>248687</v>
      </c>
      <c r="P1234" s="25">
        <f>+O1234/L1234*100</f>
        <v>24.527473784707155</v>
      </c>
      <c r="Q1234" s="25">
        <f>-100+(O1234/M1234*100)</f>
        <v>0</v>
      </c>
      <c r="R1234" s="30" t="s">
        <v>2094</v>
      </c>
    </row>
    <row r="1235" spans="1:18" ht="28.5">
      <c r="A1235" s="1"/>
      <c r="B1235" s="1"/>
      <c r="C1235" s="4" t="s">
        <v>2094</v>
      </c>
      <c r="D1235" s="5"/>
      <c r="E1235" s="5"/>
      <c r="F1235" s="5"/>
      <c r="G1235" s="6" t="s">
        <v>2094</v>
      </c>
      <c r="H1235" s="5"/>
      <c r="I1235" s="6" t="s">
        <v>2094</v>
      </c>
      <c r="J1235" s="33" t="s">
        <v>1225</v>
      </c>
      <c r="K1235" s="33" t="s">
        <v>2157</v>
      </c>
      <c r="L1235" s="34">
        <v>43483</v>
      </c>
      <c r="M1235" s="34">
        <v>4080</v>
      </c>
      <c r="N1235" s="34">
        <v>916</v>
      </c>
      <c r="O1235" s="34">
        <v>4080</v>
      </c>
      <c r="P1235" s="25">
        <f>+O1235/L1235*100</f>
        <v>9.3829772554791528</v>
      </c>
      <c r="Q1235" s="25">
        <f>-100+(O1235/M1235*100)</f>
        <v>0</v>
      </c>
      <c r="R1235" s="30" t="s">
        <v>2094</v>
      </c>
    </row>
    <row r="1236" spans="1:18" ht="42.75">
      <c r="A1236" s="1"/>
      <c r="B1236" s="1"/>
      <c r="C1236" s="4" t="s">
        <v>2094</v>
      </c>
      <c r="D1236" s="5"/>
      <c r="E1236" s="5"/>
      <c r="F1236" s="5"/>
      <c r="G1236" s="6" t="s">
        <v>2094</v>
      </c>
      <c r="H1236" s="5"/>
      <c r="I1236" s="6" t="s">
        <v>2094</v>
      </c>
      <c r="J1236" s="33" t="s">
        <v>1226</v>
      </c>
      <c r="K1236" s="33" t="s">
        <v>1227</v>
      </c>
      <c r="L1236" s="34">
        <v>43108</v>
      </c>
      <c r="M1236" s="34">
        <v>5646</v>
      </c>
      <c r="N1236" s="34">
        <v>426</v>
      </c>
      <c r="O1236" s="34">
        <v>5646</v>
      </c>
      <c r="P1236" s="25">
        <f>+O1236/L1236*100</f>
        <v>13.097336921221119</v>
      </c>
      <c r="Q1236" s="25">
        <f>-100+(O1236/M1236*100)</f>
        <v>0</v>
      </c>
      <c r="R1236" s="30" t="s">
        <v>2094</v>
      </c>
    </row>
    <row r="1237" spans="1:18" ht="42.75">
      <c r="A1237" s="1"/>
      <c r="B1237" s="1"/>
      <c r="C1237" s="4" t="s">
        <v>2094</v>
      </c>
      <c r="D1237" s="5"/>
      <c r="E1237" s="5"/>
      <c r="F1237" s="5"/>
      <c r="G1237" s="6" t="s">
        <v>2094</v>
      </c>
      <c r="H1237" s="5"/>
      <c r="I1237" s="6" t="s">
        <v>2094</v>
      </c>
      <c r="J1237" s="33" t="s">
        <v>1221</v>
      </c>
      <c r="K1237" s="33" t="s">
        <v>1533</v>
      </c>
      <c r="L1237" s="34">
        <v>4</v>
      </c>
      <c r="M1237" s="34">
        <v>0</v>
      </c>
      <c r="N1237" s="34">
        <v>0</v>
      </c>
      <c r="O1237" s="34">
        <v>0</v>
      </c>
      <c r="P1237" s="24" t="s">
        <v>2103</v>
      </c>
      <c r="Q1237" s="25">
        <v>0</v>
      </c>
      <c r="R1237" s="30" t="s">
        <v>2094</v>
      </c>
    </row>
    <row r="1238" spans="1:18" ht="30">
      <c r="A1238" s="1"/>
      <c r="B1238" s="12" t="s">
        <v>1228</v>
      </c>
      <c r="C1238" s="4" t="s">
        <v>2094</v>
      </c>
      <c r="D1238" s="5"/>
      <c r="E1238" s="5"/>
      <c r="F1238" s="5"/>
      <c r="G1238" s="6" t="s">
        <v>2094</v>
      </c>
      <c r="H1238" s="5"/>
      <c r="I1238" s="6" t="s">
        <v>2094</v>
      </c>
      <c r="J1238" s="33" t="s">
        <v>2094</v>
      </c>
      <c r="K1238" s="33" t="s">
        <v>2094</v>
      </c>
      <c r="L1238" s="34"/>
      <c r="M1238" s="34"/>
      <c r="N1238" s="34"/>
      <c r="O1238" s="34"/>
      <c r="P1238" s="24" t="s">
        <v>2094</v>
      </c>
      <c r="Q1238" s="24" t="s">
        <v>2094</v>
      </c>
      <c r="R1238" s="30" t="s">
        <v>2094</v>
      </c>
    </row>
    <row r="1239" spans="1:18" ht="28.5">
      <c r="A1239" s="1"/>
      <c r="B1239" s="3" t="s">
        <v>1229</v>
      </c>
      <c r="C1239" s="4" t="s">
        <v>2179</v>
      </c>
      <c r="D1239" s="5">
        <v>236950</v>
      </c>
      <c r="E1239" s="5">
        <v>298937</v>
      </c>
      <c r="F1239" s="5">
        <v>61987</v>
      </c>
      <c r="G1239" s="7">
        <v>26.2</v>
      </c>
      <c r="H1239" s="5">
        <v>2000000</v>
      </c>
      <c r="I1239" s="7">
        <v>14.9</v>
      </c>
      <c r="J1239" s="33" t="s">
        <v>2094</v>
      </c>
      <c r="K1239" s="33" t="s">
        <v>2094</v>
      </c>
      <c r="L1239" s="34"/>
      <c r="M1239" s="34"/>
      <c r="N1239" s="34"/>
      <c r="O1239" s="34"/>
      <c r="P1239" s="24" t="s">
        <v>2094</v>
      </c>
      <c r="Q1239" s="24" t="s">
        <v>2094</v>
      </c>
      <c r="R1239" s="30" t="s">
        <v>2094</v>
      </c>
    </row>
    <row r="1240" spans="1:18">
      <c r="A1240" s="1"/>
      <c r="B1240" s="1"/>
      <c r="C1240" s="4" t="s">
        <v>2585</v>
      </c>
      <c r="D1240" s="5">
        <v>5227810</v>
      </c>
      <c r="E1240" s="5">
        <v>7185304</v>
      </c>
      <c r="F1240" s="5">
        <v>1957494</v>
      </c>
      <c r="G1240" s="7">
        <v>37.4</v>
      </c>
      <c r="H1240" s="5">
        <v>36056423</v>
      </c>
      <c r="I1240" s="7">
        <v>19.899999999999999</v>
      </c>
      <c r="J1240" s="33" t="s">
        <v>2094</v>
      </c>
      <c r="K1240" s="33" t="s">
        <v>2094</v>
      </c>
      <c r="L1240" s="34"/>
      <c r="M1240" s="34"/>
      <c r="N1240" s="34"/>
      <c r="O1240" s="34"/>
      <c r="P1240" s="24" t="s">
        <v>2094</v>
      </c>
      <c r="Q1240" s="24" t="s">
        <v>2094</v>
      </c>
      <c r="R1240" s="30" t="s">
        <v>2094</v>
      </c>
    </row>
    <row r="1241" spans="1:18" ht="42.75">
      <c r="A1241" s="1"/>
      <c r="B1241" s="3" t="s">
        <v>1230</v>
      </c>
      <c r="C1241" s="4" t="s">
        <v>2094</v>
      </c>
      <c r="D1241" s="5"/>
      <c r="E1241" s="5"/>
      <c r="F1241" s="5"/>
      <c r="G1241" s="6" t="s">
        <v>2094</v>
      </c>
      <c r="H1241" s="5"/>
      <c r="I1241" s="6" t="s">
        <v>2094</v>
      </c>
      <c r="J1241" s="33" t="s">
        <v>1231</v>
      </c>
      <c r="K1241" s="33" t="s">
        <v>2174</v>
      </c>
      <c r="L1241" s="34">
        <v>720</v>
      </c>
      <c r="M1241" s="34">
        <v>144</v>
      </c>
      <c r="N1241" s="34">
        <v>104</v>
      </c>
      <c r="O1241" s="34">
        <v>134</v>
      </c>
      <c r="P1241" s="25">
        <f>+O1241/L1241*100</f>
        <v>18.611111111111111</v>
      </c>
      <c r="Q1241" s="25">
        <f>-100+(O1241/M1241*100)</f>
        <v>-6.9444444444444429</v>
      </c>
      <c r="R1241" s="30" t="s">
        <v>1232</v>
      </c>
    </row>
    <row r="1242" spans="1:18" ht="28.5">
      <c r="A1242" s="1"/>
      <c r="B1242" s="1"/>
      <c r="C1242" s="4" t="s">
        <v>2094</v>
      </c>
      <c r="D1242" s="5"/>
      <c r="E1242" s="5"/>
      <c r="F1242" s="5"/>
      <c r="G1242" s="6" t="s">
        <v>2094</v>
      </c>
      <c r="H1242" s="5"/>
      <c r="I1242" s="6" t="s">
        <v>2094</v>
      </c>
      <c r="J1242" s="33" t="s">
        <v>1233</v>
      </c>
      <c r="K1242" s="33" t="s">
        <v>2174</v>
      </c>
      <c r="L1242" s="34">
        <v>50</v>
      </c>
      <c r="M1242" s="34">
        <v>10</v>
      </c>
      <c r="N1242" s="34">
        <v>6</v>
      </c>
      <c r="O1242" s="34">
        <v>2</v>
      </c>
      <c r="P1242" s="25">
        <f>+O1242/L1242*100</f>
        <v>4</v>
      </c>
      <c r="Q1242" s="25">
        <f>-100+(O1242/M1242*100)</f>
        <v>-80</v>
      </c>
      <c r="R1242" s="30" t="s">
        <v>1234</v>
      </c>
    </row>
    <row r="1243" spans="1:18" ht="28.5">
      <c r="A1243" s="1"/>
      <c r="B1243" s="1"/>
      <c r="C1243" s="4" t="s">
        <v>2094</v>
      </c>
      <c r="D1243" s="5"/>
      <c r="E1243" s="5"/>
      <c r="F1243" s="5"/>
      <c r="G1243" s="6" t="s">
        <v>2094</v>
      </c>
      <c r="H1243" s="5"/>
      <c r="I1243" s="6" t="s">
        <v>2094</v>
      </c>
      <c r="J1243" s="33" t="s">
        <v>1235</v>
      </c>
      <c r="K1243" s="33" t="s">
        <v>1236</v>
      </c>
      <c r="L1243" s="34">
        <v>2840</v>
      </c>
      <c r="M1243" s="34">
        <v>568</v>
      </c>
      <c r="N1243" s="34">
        <v>538</v>
      </c>
      <c r="O1243" s="34">
        <v>697</v>
      </c>
      <c r="P1243" s="25">
        <f>+O1243/L1243*100</f>
        <v>24.54225352112676</v>
      </c>
      <c r="Q1243" s="25">
        <f>-100+(O1243/M1243*100)</f>
        <v>22.711267605633793</v>
      </c>
      <c r="R1243" s="30" t="s">
        <v>1237</v>
      </c>
    </row>
    <row r="1244" spans="1:18" ht="28.5">
      <c r="A1244" s="1"/>
      <c r="B1244" s="3" t="s">
        <v>1238</v>
      </c>
      <c r="C1244" s="4" t="s">
        <v>2585</v>
      </c>
      <c r="D1244" s="5">
        <v>8835916</v>
      </c>
      <c r="E1244" s="5">
        <v>11083901</v>
      </c>
      <c r="F1244" s="5">
        <v>2247985</v>
      </c>
      <c r="G1244" s="7">
        <v>25.4</v>
      </c>
      <c r="H1244" s="5">
        <v>70316633</v>
      </c>
      <c r="I1244" s="7">
        <v>15.8</v>
      </c>
      <c r="J1244" s="33" t="s">
        <v>2094</v>
      </c>
      <c r="K1244" s="33" t="s">
        <v>2094</v>
      </c>
      <c r="L1244" s="34"/>
      <c r="M1244" s="34"/>
      <c r="N1244" s="34"/>
      <c r="O1244" s="34"/>
      <c r="P1244" s="24" t="s">
        <v>2094</v>
      </c>
      <c r="Q1244" s="24" t="s">
        <v>2094</v>
      </c>
      <c r="R1244" s="30" t="s">
        <v>2094</v>
      </c>
    </row>
    <row r="1245" spans="1:18" ht="28.5">
      <c r="A1245" s="1"/>
      <c r="B1245" s="3" t="s">
        <v>1239</v>
      </c>
      <c r="C1245" s="4" t="s">
        <v>2094</v>
      </c>
      <c r="D1245" s="5"/>
      <c r="E1245" s="5"/>
      <c r="F1245" s="5"/>
      <c r="G1245" s="6" t="s">
        <v>2094</v>
      </c>
      <c r="H1245" s="5"/>
      <c r="I1245" s="6" t="s">
        <v>2094</v>
      </c>
      <c r="J1245" s="33" t="s">
        <v>1240</v>
      </c>
      <c r="K1245" s="33" t="s">
        <v>2025</v>
      </c>
      <c r="L1245" s="34">
        <v>30</v>
      </c>
      <c r="M1245" s="34">
        <v>5</v>
      </c>
      <c r="N1245" s="34">
        <v>5</v>
      </c>
      <c r="O1245" s="34">
        <v>5</v>
      </c>
      <c r="P1245" s="25">
        <f>+O1245/L1245*100</f>
        <v>16.666666666666664</v>
      </c>
      <c r="Q1245" s="25">
        <f>-100+(O1245/M1245*100)</f>
        <v>0</v>
      </c>
      <c r="R1245" s="30" t="s">
        <v>2094</v>
      </c>
    </row>
    <row r="1246" spans="1:18">
      <c r="A1246" s="1"/>
      <c r="B1246" s="1"/>
      <c r="C1246" s="4" t="s">
        <v>2094</v>
      </c>
      <c r="D1246" s="5"/>
      <c r="E1246" s="5"/>
      <c r="F1246" s="5"/>
      <c r="G1246" s="6" t="s">
        <v>2094</v>
      </c>
      <c r="H1246" s="5"/>
      <c r="I1246" s="6" t="s">
        <v>2094</v>
      </c>
      <c r="J1246" s="33" t="s">
        <v>1241</v>
      </c>
      <c r="K1246" s="33" t="s">
        <v>1242</v>
      </c>
      <c r="L1246" s="34">
        <v>20</v>
      </c>
      <c r="M1246" s="34">
        <v>3</v>
      </c>
      <c r="N1246" s="34">
        <v>3</v>
      </c>
      <c r="O1246" s="34">
        <v>3</v>
      </c>
      <c r="P1246" s="25">
        <f>+O1246/L1246*100</f>
        <v>15</v>
      </c>
      <c r="Q1246" s="25">
        <f>-100+(O1246/M1246*100)</f>
        <v>0</v>
      </c>
      <c r="R1246" s="30" t="s">
        <v>2094</v>
      </c>
    </row>
    <row r="1247" spans="1:18" ht="28.5">
      <c r="A1247" s="1"/>
      <c r="B1247" s="1"/>
      <c r="C1247" s="4" t="s">
        <v>2094</v>
      </c>
      <c r="D1247" s="5"/>
      <c r="E1247" s="5"/>
      <c r="F1247" s="5"/>
      <c r="G1247" s="6" t="s">
        <v>2094</v>
      </c>
      <c r="H1247" s="5"/>
      <c r="I1247" s="6" t="s">
        <v>2094</v>
      </c>
      <c r="J1247" s="33" t="s">
        <v>1243</v>
      </c>
      <c r="K1247" s="33" t="s">
        <v>2112</v>
      </c>
      <c r="L1247" s="34">
        <v>20</v>
      </c>
      <c r="M1247" s="34">
        <v>3</v>
      </c>
      <c r="N1247" s="34">
        <v>3</v>
      </c>
      <c r="O1247" s="34">
        <v>3</v>
      </c>
      <c r="P1247" s="25">
        <f>+O1247/L1247*100</f>
        <v>15</v>
      </c>
      <c r="Q1247" s="25">
        <f>-100+(O1247/M1247*100)</f>
        <v>0</v>
      </c>
      <c r="R1247" s="30" t="s">
        <v>2094</v>
      </c>
    </row>
    <row r="1248" spans="1:18" ht="28.5">
      <c r="A1248" s="1"/>
      <c r="B1248" s="1"/>
      <c r="C1248" s="4" t="s">
        <v>2094</v>
      </c>
      <c r="D1248" s="5"/>
      <c r="E1248" s="5"/>
      <c r="F1248" s="5"/>
      <c r="G1248" s="6" t="s">
        <v>2094</v>
      </c>
      <c r="H1248" s="5"/>
      <c r="I1248" s="6" t="s">
        <v>2094</v>
      </c>
      <c r="J1248" s="33" t="s">
        <v>3027</v>
      </c>
      <c r="K1248" s="33" t="s">
        <v>2025</v>
      </c>
      <c r="L1248" s="34">
        <v>10</v>
      </c>
      <c r="M1248" s="34">
        <v>2</v>
      </c>
      <c r="N1248" s="34">
        <v>2</v>
      </c>
      <c r="O1248" s="34">
        <v>2</v>
      </c>
      <c r="P1248" s="25">
        <f>+O1248/L1248*100</f>
        <v>20</v>
      </c>
      <c r="Q1248" s="25">
        <f>-100+(O1248/M1248*100)</f>
        <v>0</v>
      </c>
      <c r="R1248" s="30" t="s">
        <v>2094</v>
      </c>
    </row>
    <row r="1249" spans="1:18" ht="28.5">
      <c r="A1249" s="1"/>
      <c r="B1249" s="1"/>
      <c r="C1249" s="4" t="s">
        <v>2094</v>
      </c>
      <c r="D1249" s="5"/>
      <c r="E1249" s="5"/>
      <c r="F1249" s="5"/>
      <c r="G1249" s="6" t="s">
        <v>2094</v>
      </c>
      <c r="H1249" s="5"/>
      <c r="I1249" s="6" t="s">
        <v>2094</v>
      </c>
      <c r="J1249" s="33" t="s">
        <v>1244</v>
      </c>
      <c r="K1249" s="33" t="s">
        <v>2025</v>
      </c>
      <c r="L1249" s="34">
        <v>15</v>
      </c>
      <c r="M1249" s="34">
        <v>3</v>
      </c>
      <c r="N1249" s="34">
        <v>3</v>
      </c>
      <c r="O1249" s="34">
        <v>3</v>
      </c>
      <c r="P1249" s="25">
        <f>+O1249/L1249*100</f>
        <v>20</v>
      </c>
      <c r="Q1249" s="25">
        <f>-100+(O1249/M1249*100)</f>
        <v>0</v>
      </c>
      <c r="R1249" s="30" t="s">
        <v>2094</v>
      </c>
    </row>
    <row r="1250" spans="1:18" ht="30">
      <c r="A1250" s="1"/>
      <c r="B1250" s="12" t="s">
        <v>1245</v>
      </c>
      <c r="C1250" s="4" t="s">
        <v>2094</v>
      </c>
      <c r="D1250" s="5"/>
      <c r="E1250" s="5"/>
      <c r="F1250" s="5"/>
      <c r="G1250" s="6" t="s">
        <v>2094</v>
      </c>
      <c r="H1250" s="5"/>
      <c r="I1250" s="6" t="s">
        <v>2094</v>
      </c>
      <c r="J1250" s="33" t="s">
        <v>2094</v>
      </c>
      <c r="K1250" s="33" t="s">
        <v>2094</v>
      </c>
      <c r="L1250" s="34"/>
      <c r="M1250" s="34"/>
      <c r="N1250" s="34"/>
      <c r="O1250" s="34"/>
      <c r="P1250" s="24" t="s">
        <v>2094</v>
      </c>
      <c r="Q1250" s="24" t="s">
        <v>2094</v>
      </c>
      <c r="R1250" s="30" t="s">
        <v>2094</v>
      </c>
    </row>
    <row r="1251" spans="1:18" ht="28.5">
      <c r="A1251" s="1"/>
      <c r="B1251" s="3" t="s">
        <v>1246</v>
      </c>
      <c r="C1251" s="4" t="s">
        <v>2179</v>
      </c>
      <c r="D1251" s="5">
        <v>55877773</v>
      </c>
      <c r="E1251" s="5">
        <v>77642720</v>
      </c>
      <c r="F1251" s="5">
        <v>21764947</v>
      </c>
      <c r="G1251" s="7">
        <v>39</v>
      </c>
      <c r="H1251" s="5">
        <v>368957795</v>
      </c>
      <c r="I1251" s="7">
        <v>21</v>
      </c>
      <c r="J1251" s="33" t="s">
        <v>2094</v>
      </c>
      <c r="K1251" s="33" t="s">
        <v>2094</v>
      </c>
      <c r="L1251" s="34"/>
      <c r="M1251" s="34"/>
      <c r="N1251" s="34"/>
      <c r="O1251" s="34"/>
      <c r="P1251" s="24" t="s">
        <v>2094</v>
      </c>
      <c r="Q1251" s="24" t="s">
        <v>2094</v>
      </c>
      <c r="R1251" s="30" t="s">
        <v>2094</v>
      </c>
    </row>
    <row r="1252" spans="1:18" ht="42.75">
      <c r="A1252" s="1"/>
      <c r="B1252" s="3" t="s">
        <v>1247</v>
      </c>
      <c r="C1252" s="4" t="s">
        <v>2094</v>
      </c>
      <c r="D1252" s="5"/>
      <c r="E1252" s="5"/>
      <c r="F1252" s="5"/>
      <c r="G1252" s="6" t="s">
        <v>2094</v>
      </c>
      <c r="H1252" s="5"/>
      <c r="I1252" s="6" t="s">
        <v>2094</v>
      </c>
      <c r="J1252" s="33" t="s">
        <v>1248</v>
      </c>
      <c r="K1252" s="33" t="s">
        <v>2140</v>
      </c>
      <c r="L1252" s="34">
        <v>25</v>
      </c>
      <c r="M1252" s="34">
        <v>3</v>
      </c>
      <c r="N1252" s="34">
        <v>5</v>
      </c>
      <c r="O1252" s="34">
        <v>9</v>
      </c>
      <c r="P1252" s="25">
        <f t="shared" ref="P1252:P1257" si="85">+O1252/L1252*100</f>
        <v>36</v>
      </c>
      <c r="Q1252" s="25">
        <f t="shared" ref="Q1252:Q1257" si="86">-100+(O1252/M1252*100)</f>
        <v>200</v>
      </c>
      <c r="R1252" s="30" t="s">
        <v>3333</v>
      </c>
    </row>
    <row r="1253" spans="1:18" ht="85.5">
      <c r="A1253" s="1"/>
      <c r="B1253" s="1"/>
      <c r="C1253" s="4" t="s">
        <v>2094</v>
      </c>
      <c r="D1253" s="5"/>
      <c r="E1253" s="5"/>
      <c r="F1253" s="5"/>
      <c r="G1253" s="6" t="s">
        <v>2094</v>
      </c>
      <c r="H1253" s="5"/>
      <c r="I1253" s="6" t="s">
        <v>2094</v>
      </c>
      <c r="J1253" s="33" t="s">
        <v>2484</v>
      </c>
      <c r="K1253" s="33" t="s">
        <v>2138</v>
      </c>
      <c r="L1253" s="34">
        <v>64327</v>
      </c>
      <c r="M1253" s="34">
        <v>16849</v>
      </c>
      <c r="N1253" s="34">
        <v>13962</v>
      </c>
      <c r="O1253" s="34">
        <v>13876</v>
      </c>
      <c r="P1253" s="25">
        <f t="shared" si="85"/>
        <v>21.57103549054052</v>
      </c>
      <c r="Q1253" s="25">
        <f t="shared" si="86"/>
        <v>-17.644964092824495</v>
      </c>
      <c r="R1253" s="30" t="s">
        <v>3334</v>
      </c>
    </row>
    <row r="1254" spans="1:18" ht="28.5">
      <c r="A1254" s="1"/>
      <c r="B1254" s="1"/>
      <c r="C1254" s="4" t="s">
        <v>2094</v>
      </c>
      <c r="D1254" s="5"/>
      <c r="E1254" s="5"/>
      <c r="F1254" s="5"/>
      <c r="G1254" s="6" t="s">
        <v>2094</v>
      </c>
      <c r="H1254" s="5"/>
      <c r="I1254" s="6" t="s">
        <v>2094</v>
      </c>
      <c r="J1254" s="33" t="s">
        <v>1249</v>
      </c>
      <c r="K1254" s="33" t="s">
        <v>1757</v>
      </c>
      <c r="L1254" s="34">
        <v>581</v>
      </c>
      <c r="M1254" s="34">
        <v>130</v>
      </c>
      <c r="N1254" s="34">
        <v>136</v>
      </c>
      <c r="O1254" s="34">
        <v>130</v>
      </c>
      <c r="P1254" s="25">
        <f t="shared" si="85"/>
        <v>22.375215146299485</v>
      </c>
      <c r="Q1254" s="25">
        <f t="shared" si="86"/>
        <v>0</v>
      </c>
      <c r="R1254" s="30" t="s">
        <v>2094</v>
      </c>
    </row>
    <row r="1255" spans="1:18" ht="42.75">
      <c r="A1255" s="1"/>
      <c r="B1255" s="1"/>
      <c r="C1255" s="4" t="s">
        <v>2094</v>
      </c>
      <c r="D1255" s="5"/>
      <c r="E1255" s="5"/>
      <c r="F1255" s="5"/>
      <c r="G1255" s="6" t="s">
        <v>2094</v>
      </c>
      <c r="H1255" s="5"/>
      <c r="I1255" s="6" t="s">
        <v>2094</v>
      </c>
      <c r="J1255" s="33" t="s">
        <v>1250</v>
      </c>
      <c r="K1255" s="33" t="s">
        <v>1757</v>
      </c>
      <c r="L1255" s="34">
        <v>405</v>
      </c>
      <c r="M1255" s="34">
        <v>67</v>
      </c>
      <c r="N1255" s="34">
        <v>57</v>
      </c>
      <c r="O1255" s="34">
        <v>62</v>
      </c>
      <c r="P1255" s="25">
        <f t="shared" si="85"/>
        <v>15.308641975308642</v>
      </c>
      <c r="Q1255" s="25">
        <f t="shared" si="86"/>
        <v>-7.4626865671641838</v>
      </c>
      <c r="R1255" s="30" t="s">
        <v>1251</v>
      </c>
    </row>
    <row r="1256" spans="1:18" ht="156.75">
      <c r="A1256" s="1"/>
      <c r="B1256" s="1"/>
      <c r="C1256" s="4" t="s">
        <v>2094</v>
      </c>
      <c r="D1256" s="5"/>
      <c r="E1256" s="5"/>
      <c r="F1256" s="5"/>
      <c r="G1256" s="6" t="s">
        <v>2094</v>
      </c>
      <c r="H1256" s="5"/>
      <c r="I1256" s="6" t="s">
        <v>2094</v>
      </c>
      <c r="J1256" s="33" t="s">
        <v>1252</v>
      </c>
      <c r="K1256" s="33" t="s">
        <v>1757</v>
      </c>
      <c r="L1256" s="34">
        <v>4306</v>
      </c>
      <c r="M1256" s="34">
        <v>978</v>
      </c>
      <c r="N1256" s="34">
        <v>859</v>
      </c>
      <c r="O1256" s="34">
        <v>1196</v>
      </c>
      <c r="P1256" s="25">
        <f t="shared" si="85"/>
        <v>27.775197398978168</v>
      </c>
      <c r="Q1256" s="25">
        <f t="shared" si="86"/>
        <v>22.290388548057251</v>
      </c>
      <c r="R1256" s="30" t="s">
        <v>3429</v>
      </c>
    </row>
    <row r="1257" spans="1:18" ht="57">
      <c r="A1257" s="1"/>
      <c r="B1257" s="1"/>
      <c r="C1257" s="4" t="s">
        <v>2094</v>
      </c>
      <c r="D1257" s="5"/>
      <c r="E1257" s="5"/>
      <c r="F1257" s="5"/>
      <c r="G1257" s="6" t="s">
        <v>2094</v>
      </c>
      <c r="H1257" s="5"/>
      <c r="I1257" s="6" t="s">
        <v>2094</v>
      </c>
      <c r="J1257" s="33" t="s">
        <v>1253</v>
      </c>
      <c r="K1257" s="33" t="s">
        <v>1757</v>
      </c>
      <c r="L1257" s="34">
        <v>539</v>
      </c>
      <c r="M1257" s="34">
        <v>130</v>
      </c>
      <c r="N1257" s="34">
        <v>101</v>
      </c>
      <c r="O1257" s="34">
        <v>99</v>
      </c>
      <c r="P1257" s="25">
        <f t="shared" si="85"/>
        <v>18.367346938775512</v>
      </c>
      <c r="Q1257" s="25">
        <f t="shared" si="86"/>
        <v>-23.846153846153854</v>
      </c>
      <c r="R1257" s="30" t="s">
        <v>1254</v>
      </c>
    </row>
    <row r="1258" spans="1:18" ht="30">
      <c r="A1258" s="1"/>
      <c r="B1258" s="12" t="s">
        <v>1255</v>
      </c>
      <c r="C1258" s="4" t="s">
        <v>2094</v>
      </c>
      <c r="D1258" s="5"/>
      <c r="E1258" s="5"/>
      <c r="F1258" s="5"/>
      <c r="G1258" s="6" t="s">
        <v>2094</v>
      </c>
      <c r="H1258" s="5"/>
      <c r="I1258" s="6" t="s">
        <v>2094</v>
      </c>
      <c r="J1258" s="33" t="s">
        <v>2094</v>
      </c>
      <c r="K1258" s="33" t="s">
        <v>2094</v>
      </c>
      <c r="L1258" s="34"/>
      <c r="M1258" s="34"/>
      <c r="N1258" s="34"/>
      <c r="O1258" s="34"/>
      <c r="P1258" s="24" t="s">
        <v>2094</v>
      </c>
      <c r="Q1258" s="24" t="s">
        <v>2094</v>
      </c>
      <c r="R1258" s="30" t="s">
        <v>2094</v>
      </c>
    </row>
    <row r="1259" spans="1:18" ht="28.5">
      <c r="A1259" s="1"/>
      <c r="B1259" s="3" t="s">
        <v>1256</v>
      </c>
      <c r="C1259" s="4" t="s">
        <v>2179</v>
      </c>
      <c r="D1259" s="5">
        <v>36346413</v>
      </c>
      <c r="E1259" s="5">
        <v>47527415</v>
      </c>
      <c r="F1259" s="5">
        <v>11181002</v>
      </c>
      <c r="G1259" s="7">
        <v>30.8</v>
      </c>
      <c r="H1259" s="5">
        <v>243810000</v>
      </c>
      <c r="I1259" s="7">
        <v>19.5</v>
      </c>
      <c r="J1259" s="33" t="s">
        <v>2094</v>
      </c>
      <c r="K1259" s="33" t="s">
        <v>2094</v>
      </c>
      <c r="L1259" s="34"/>
      <c r="M1259" s="34"/>
      <c r="N1259" s="34"/>
      <c r="O1259" s="34"/>
      <c r="P1259" s="24" t="s">
        <v>2094</v>
      </c>
      <c r="Q1259" s="24" t="s">
        <v>2094</v>
      </c>
      <c r="R1259" s="30" t="s">
        <v>2094</v>
      </c>
    </row>
    <row r="1260" spans="1:18" ht="71.25">
      <c r="A1260" s="1"/>
      <c r="B1260" s="3" t="s">
        <v>1257</v>
      </c>
      <c r="C1260" s="4" t="s">
        <v>2094</v>
      </c>
      <c r="D1260" s="5"/>
      <c r="E1260" s="5"/>
      <c r="F1260" s="5"/>
      <c r="G1260" s="6" t="s">
        <v>2094</v>
      </c>
      <c r="H1260" s="5"/>
      <c r="I1260" s="6" t="s">
        <v>2094</v>
      </c>
      <c r="J1260" s="33" t="s">
        <v>2484</v>
      </c>
      <c r="K1260" s="33" t="s">
        <v>2138</v>
      </c>
      <c r="L1260" s="34">
        <v>1450000</v>
      </c>
      <c r="M1260" s="34">
        <v>400000</v>
      </c>
      <c r="N1260" s="34">
        <v>562999</v>
      </c>
      <c r="O1260" s="34">
        <v>506262</v>
      </c>
      <c r="P1260" s="25">
        <f t="shared" ref="P1260:P1272" si="87">+O1260/L1260*100</f>
        <v>34.914620689655173</v>
      </c>
      <c r="Q1260" s="25">
        <f t="shared" ref="Q1260:Q1272" si="88">-100+(O1260/M1260*100)</f>
        <v>26.5655</v>
      </c>
      <c r="R1260" s="30" t="s">
        <v>3335</v>
      </c>
    </row>
    <row r="1261" spans="1:18" ht="42.75">
      <c r="A1261" s="1"/>
      <c r="B1261" s="1"/>
      <c r="C1261" s="4" t="s">
        <v>2094</v>
      </c>
      <c r="D1261" s="5"/>
      <c r="E1261" s="5"/>
      <c r="F1261" s="5"/>
      <c r="G1261" s="6" t="s">
        <v>2094</v>
      </c>
      <c r="H1261" s="5"/>
      <c r="I1261" s="6" t="s">
        <v>2094</v>
      </c>
      <c r="J1261" s="33" t="s">
        <v>1258</v>
      </c>
      <c r="K1261" s="33" t="s">
        <v>2147</v>
      </c>
      <c r="L1261" s="34">
        <v>20</v>
      </c>
      <c r="M1261" s="34">
        <v>3</v>
      </c>
      <c r="N1261" s="34">
        <v>5</v>
      </c>
      <c r="O1261" s="34">
        <v>5</v>
      </c>
      <c r="P1261" s="25">
        <f t="shared" si="87"/>
        <v>25</v>
      </c>
      <c r="Q1261" s="25">
        <f t="shared" si="88"/>
        <v>66.666666666666686</v>
      </c>
      <c r="R1261" s="30" t="s">
        <v>1259</v>
      </c>
    </row>
    <row r="1262" spans="1:18" ht="128.25">
      <c r="A1262" s="1"/>
      <c r="B1262" s="1"/>
      <c r="C1262" s="4" t="s">
        <v>2094</v>
      </c>
      <c r="D1262" s="5"/>
      <c r="E1262" s="5"/>
      <c r="F1262" s="5"/>
      <c r="G1262" s="6" t="s">
        <v>2094</v>
      </c>
      <c r="H1262" s="5"/>
      <c r="I1262" s="6" t="s">
        <v>2094</v>
      </c>
      <c r="J1262" s="33" t="s">
        <v>1260</v>
      </c>
      <c r="K1262" s="33" t="s">
        <v>2147</v>
      </c>
      <c r="L1262" s="34">
        <v>14400</v>
      </c>
      <c r="M1262" s="34">
        <v>3600</v>
      </c>
      <c r="N1262" s="34">
        <v>1906</v>
      </c>
      <c r="O1262" s="34">
        <v>4383</v>
      </c>
      <c r="P1262" s="25">
        <f t="shared" si="87"/>
        <v>30.4375</v>
      </c>
      <c r="Q1262" s="25">
        <f t="shared" si="88"/>
        <v>21.75</v>
      </c>
      <c r="R1262" s="30" t="s">
        <v>3255</v>
      </c>
    </row>
    <row r="1263" spans="1:18" ht="57">
      <c r="A1263" s="1"/>
      <c r="B1263" s="1"/>
      <c r="C1263" s="4" t="s">
        <v>2094</v>
      </c>
      <c r="D1263" s="5"/>
      <c r="E1263" s="5"/>
      <c r="F1263" s="5"/>
      <c r="G1263" s="6" t="s">
        <v>2094</v>
      </c>
      <c r="H1263" s="5"/>
      <c r="I1263" s="6" t="s">
        <v>2094</v>
      </c>
      <c r="J1263" s="33" t="s">
        <v>1261</v>
      </c>
      <c r="K1263" s="33" t="s">
        <v>2147</v>
      </c>
      <c r="L1263" s="34">
        <v>1120</v>
      </c>
      <c r="M1263" s="34">
        <v>260</v>
      </c>
      <c r="N1263" s="34">
        <v>246</v>
      </c>
      <c r="O1263" s="34">
        <v>246</v>
      </c>
      <c r="P1263" s="25">
        <f t="shared" si="87"/>
        <v>21.964285714285715</v>
      </c>
      <c r="Q1263" s="25">
        <f t="shared" si="88"/>
        <v>-5.3846153846153868</v>
      </c>
      <c r="R1263" s="30" t="s">
        <v>1262</v>
      </c>
    </row>
    <row r="1264" spans="1:18" ht="28.5">
      <c r="A1264" s="1"/>
      <c r="B1264" s="1"/>
      <c r="C1264" s="4" t="s">
        <v>2094</v>
      </c>
      <c r="D1264" s="5"/>
      <c r="E1264" s="5"/>
      <c r="F1264" s="5"/>
      <c r="G1264" s="6" t="s">
        <v>2094</v>
      </c>
      <c r="H1264" s="5"/>
      <c r="I1264" s="6" t="s">
        <v>2094</v>
      </c>
      <c r="J1264" s="33" t="s">
        <v>1263</v>
      </c>
      <c r="K1264" s="33" t="s">
        <v>1757</v>
      </c>
      <c r="L1264" s="34">
        <v>7</v>
      </c>
      <c r="M1264" s="34">
        <v>3</v>
      </c>
      <c r="N1264" s="34">
        <v>1</v>
      </c>
      <c r="O1264" s="34">
        <v>3</v>
      </c>
      <c r="P1264" s="25">
        <f t="shared" si="87"/>
        <v>42.857142857142854</v>
      </c>
      <c r="Q1264" s="25">
        <f t="shared" si="88"/>
        <v>0</v>
      </c>
      <c r="R1264" s="30" t="s">
        <v>2094</v>
      </c>
    </row>
    <row r="1265" spans="1:18" ht="57">
      <c r="A1265" s="1"/>
      <c r="B1265" s="1"/>
      <c r="C1265" s="4" t="s">
        <v>2094</v>
      </c>
      <c r="D1265" s="5"/>
      <c r="E1265" s="5"/>
      <c r="F1265" s="5"/>
      <c r="G1265" s="6" t="s">
        <v>2094</v>
      </c>
      <c r="H1265" s="5"/>
      <c r="I1265" s="6" t="s">
        <v>2094</v>
      </c>
      <c r="J1265" s="33" t="s">
        <v>1264</v>
      </c>
      <c r="K1265" s="33" t="s">
        <v>2147</v>
      </c>
      <c r="L1265" s="34">
        <v>12880</v>
      </c>
      <c r="M1265" s="34">
        <v>3500</v>
      </c>
      <c r="N1265" s="34">
        <v>750</v>
      </c>
      <c r="O1265" s="34">
        <v>4484</v>
      </c>
      <c r="P1265" s="25">
        <f t="shared" si="87"/>
        <v>34.813664596273291</v>
      </c>
      <c r="Q1265" s="25">
        <f t="shared" si="88"/>
        <v>28.1142857142857</v>
      </c>
      <c r="R1265" s="30" t="s">
        <v>1265</v>
      </c>
    </row>
    <row r="1266" spans="1:18" ht="28.5">
      <c r="A1266" s="1"/>
      <c r="B1266" s="1"/>
      <c r="C1266" s="4" t="s">
        <v>2094</v>
      </c>
      <c r="D1266" s="5"/>
      <c r="E1266" s="5"/>
      <c r="F1266" s="5"/>
      <c r="G1266" s="6" t="s">
        <v>2094</v>
      </c>
      <c r="H1266" s="5"/>
      <c r="I1266" s="6" t="s">
        <v>2094</v>
      </c>
      <c r="J1266" s="33" t="s">
        <v>1264</v>
      </c>
      <c r="K1266" s="33" t="s">
        <v>1757</v>
      </c>
      <c r="L1266" s="34">
        <v>17</v>
      </c>
      <c r="M1266" s="34">
        <v>3</v>
      </c>
      <c r="N1266" s="34">
        <v>2</v>
      </c>
      <c r="O1266" s="34">
        <v>3</v>
      </c>
      <c r="P1266" s="25">
        <f t="shared" si="87"/>
        <v>17.647058823529413</v>
      </c>
      <c r="Q1266" s="25">
        <f t="shared" si="88"/>
        <v>0</v>
      </c>
      <c r="R1266" s="30" t="s">
        <v>2094</v>
      </c>
    </row>
    <row r="1267" spans="1:18" ht="28.5">
      <c r="A1267" s="1"/>
      <c r="B1267" s="1"/>
      <c r="C1267" s="4" t="s">
        <v>2094</v>
      </c>
      <c r="D1267" s="5"/>
      <c r="E1267" s="5"/>
      <c r="F1267" s="5"/>
      <c r="G1267" s="6" t="s">
        <v>2094</v>
      </c>
      <c r="H1267" s="5"/>
      <c r="I1267" s="6" t="s">
        <v>2094</v>
      </c>
      <c r="J1267" s="33" t="s">
        <v>1266</v>
      </c>
      <c r="K1267" s="33" t="s">
        <v>1267</v>
      </c>
      <c r="L1267" s="34">
        <v>20</v>
      </c>
      <c r="M1267" s="34">
        <v>6</v>
      </c>
      <c r="N1267" s="34">
        <v>0</v>
      </c>
      <c r="O1267" s="34">
        <v>6</v>
      </c>
      <c r="P1267" s="25">
        <f t="shared" si="87"/>
        <v>30</v>
      </c>
      <c r="Q1267" s="25">
        <f t="shared" si="88"/>
        <v>0</v>
      </c>
      <c r="R1267" s="30" t="s">
        <v>2094</v>
      </c>
    </row>
    <row r="1268" spans="1:18" ht="42.75">
      <c r="A1268" s="1"/>
      <c r="B1268" s="1"/>
      <c r="C1268" s="4" t="s">
        <v>2094</v>
      </c>
      <c r="D1268" s="5"/>
      <c r="E1268" s="5"/>
      <c r="F1268" s="5"/>
      <c r="G1268" s="6" t="s">
        <v>2094</v>
      </c>
      <c r="H1268" s="5"/>
      <c r="I1268" s="6" t="s">
        <v>2094</v>
      </c>
      <c r="J1268" s="33" t="s">
        <v>1268</v>
      </c>
      <c r="K1268" s="33" t="s">
        <v>2147</v>
      </c>
      <c r="L1268" s="34">
        <v>13300</v>
      </c>
      <c r="M1268" s="34">
        <v>2200</v>
      </c>
      <c r="N1268" s="34">
        <v>1755</v>
      </c>
      <c r="O1268" s="34">
        <v>2395</v>
      </c>
      <c r="P1268" s="25">
        <f t="shared" si="87"/>
        <v>18.007518796992482</v>
      </c>
      <c r="Q1268" s="25">
        <f t="shared" si="88"/>
        <v>8.8636363636363598</v>
      </c>
      <c r="R1268" s="30" t="s">
        <v>1269</v>
      </c>
    </row>
    <row r="1269" spans="1:18" ht="42.75">
      <c r="A1269" s="1"/>
      <c r="B1269" s="1"/>
      <c r="C1269" s="4" t="s">
        <v>2094</v>
      </c>
      <c r="D1269" s="5"/>
      <c r="E1269" s="5"/>
      <c r="F1269" s="5"/>
      <c r="G1269" s="6" t="s">
        <v>2094</v>
      </c>
      <c r="H1269" s="5"/>
      <c r="I1269" s="6" t="s">
        <v>2094</v>
      </c>
      <c r="J1269" s="33" t="s">
        <v>1270</v>
      </c>
      <c r="K1269" s="33" t="s">
        <v>3028</v>
      </c>
      <c r="L1269" s="34">
        <v>48</v>
      </c>
      <c r="M1269" s="34">
        <v>12</v>
      </c>
      <c r="N1269" s="34">
        <v>8</v>
      </c>
      <c r="O1269" s="34">
        <v>12</v>
      </c>
      <c r="P1269" s="25">
        <f t="shared" si="87"/>
        <v>25</v>
      </c>
      <c r="Q1269" s="25">
        <f t="shared" si="88"/>
        <v>0</v>
      </c>
      <c r="R1269" s="30" t="s">
        <v>2094</v>
      </c>
    </row>
    <row r="1270" spans="1:18" ht="71.25">
      <c r="A1270" s="1"/>
      <c r="B1270" s="1"/>
      <c r="C1270" s="4" t="s">
        <v>2094</v>
      </c>
      <c r="D1270" s="5"/>
      <c r="E1270" s="5"/>
      <c r="F1270" s="5"/>
      <c r="G1270" s="6" t="s">
        <v>2094</v>
      </c>
      <c r="H1270" s="5"/>
      <c r="I1270" s="6" t="s">
        <v>2094</v>
      </c>
      <c r="J1270" s="33" t="s">
        <v>1271</v>
      </c>
      <c r="K1270" s="33" t="s">
        <v>1644</v>
      </c>
      <c r="L1270" s="34">
        <v>15</v>
      </c>
      <c r="M1270" s="34">
        <v>4</v>
      </c>
      <c r="N1270" s="34">
        <v>0</v>
      </c>
      <c r="O1270" s="34">
        <v>0</v>
      </c>
      <c r="P1270" s="25">
        <f t="shared" si="87"/>
        <v>0</v>
      </c>
      <c r="Q1270" s="25">
        <f t="shared" si="88"/>
        <v>-100</v>
      </c>
      <c r="R1270" s="30" t="s">
        <v>3336</v>
      </c>
    </row>
    <row r="1271" spans="1:18" ht="57">
      <c r="A1271" s="1"/>
      <c r="B1271" s="1"/>
      <c r="C1271" s="4" t="s">
        <v>2094</v>
      </c>
      <c r="D1271" s="5"/>
      <c r="E1271" s="5"/>
      <c r="F1271" s="5"/>
      <c r="G1271" s="6" t="s">
        <v>2094</v>
      </c>
      <c r="H1271" s="5"/>
      <c r="I1271" s="6" t="s">
        <v>2094</v>
      </c>
      <c r="J1271" s="33" t="s">
        <v>1272</v>
      </c>
      <c r="K1271" s="33" t="s">
        <v>1273</v>
      </c>
      <c r="L1271" s="34">
        <v>210</v>
      </c>
      <c r="M1271" s="34">
        <v>40</v>
      </c>
      <c r="N1271" s="34">
        <v>40</v>
      </c>
      <c r="O1271" s="34">
        <v>41</v>
      </c>
      <c r="P1271" s="25">
        <f t="shared" si="87"/>
        <v>19.523809523809526</v>
      </c>
      <c r="Q1271" s="25">
        <f t="shared" si="88"/>
        <v>2.4999999999999858</v>
      </c>
      <c r="R1271" s="30" t="s">
        <v>3256</v>
      </c>
    </row>
    <row r="1272" spans="1:18" ht="42.75">
      <c r="A1272" s="1"/>
      <c r="B1272" s="1"/>
      <c r="C1272" s="4" t="s">
        <v>2094</v>
      </c>
      <c r="D1272" s="5"/>
      <c r="E1272" s="5"/>
      <c r="F1272" s="5"/>
      <c r="G1272" s="6" t="s">
        <v>2094</v>
      </c>
      <c r="H1272" s="5"/>
      <c r="I1272" s="6" t="s">
        <v>2094</v>
      </c>
      <c r="J1272" s="33" t="s">
        <v>1274</v>
      </c>
      <c r="K1272" s="33" t="s">
        <v>2147</v>
      </c>
      <c r="L1272" s="34">
        <v>4900</v>
      </c>
      <c r="M1272" s="34">
        <v>2100</v>
      </c>
      <c r="N1272" s="34">
        <v>4877</v>
      </c>
      <c r="O1272" s="34">
        <v>3688</v>
      </c>
      <c r="P1272" s="25">
        <f t="shared" si="87"/>
        <v>75.265306122448976</v>
      </c>
      <c r="Q1272" s="25">
        <f t="shared" si="88"/>
        <v>75.61904761904762</v>
      </c>
      <c r="R1272" s="30" t="s">
        <v>3337</v>
      </c>
    </row>
    <row r="1273" spans="1:18" ht="30">
      <c r="A1273" s="1"/>
      <c r="B1273" s="12" t="s">
        <v>1275</v>
      </c>
      <c r="C1273" s="4" t="s">
        <v>2094</v>
      </c>
      <c r="D1273" s="5"/>
      <c r="E1273" s="5"/>
      <c r="F1273" s="5"/>
      <c r="G1273" s="6" t="s">
        <v>2094</v>
      </c>
      <c r="H1273" s="5"/>
      <c r="I1273" s="6" t="s">
        <v>2094</v>
      </c>
      <c r="J1273" s="33" t="s">
        <v>2094</v>
      </c>
      <c r="K1273" s="33" t="s">
        <v>2094</v>
      </c>
      <c r="L1273" s="34"/>
      <c r="M1273" s="34"/>
      <c r="N1273" s="34"/>
      <c r="O1273" s="34"/>
      <c r="P1273" s="24" t="s">
        <v>2094</v>
      </c>
      <c r="Q1273" s="24" t="s">
        <v>2094</v>
      </c>
      <c r="R1273" s="30" t="s">
        <v>2094</v>
      </c>
    </row>
    <row r="1274" spans="1:18" ht="28.5">
      <c r="A1274" s="1"/>
      <c r="B1274" s="3" t="s">
        <v>1276</v>
      </c>
      <c r="C1274" s="4" t="s">
        <v>2179</v>
      </c>
      <c r="D1274" s="5">
        <v>8072075</v>
      </c>
      <c r="E1274" s="5">
        <v>11649039</v>
      </c>
      <c r="F1274" s="5">
        <v>3576964</v>
      </c>
      <c r="G1274" s="7">
        <v>44.3</v>
      </c>
      <c r="H1274" s="5">
        <v>62854000</v>
      </c>
      <c r="I1274" s="7">
        <v>18.5</v>
      </c>
      <c r="J1274" s="33" t="s">
        <v>2094</v>
      </c>
      <c r="K1274" s="33" t="s">
        <v>2094</v>
      </c>
      <c r="L1274" s="34"/>
      <c r="M1274" s="34"/>
      <c r="N1274" s="34"/>
      <c r="O1274" s="34"/>
      <c r="P1274" s="24" t="s">
        <v>2094</v>
      </c>
      <c r="Q1274" s="24" t="s">
        <v>2094</v>
      </c>
      <c r="R1274" s="30" t="s">
        <v>2094</v>
      </c>
    </row>
    <row r="1275" spans="1:18" ht="57">
      <c r="A1275" s="1"/>
      <c r="B1275" s="3" t="s">
        <v>1277</v>
      </c>
      <c r="C1275" s="4" t="s">
        <v>2094</v>
      </c>
      <c r="D1275" s="5"/>
      <c r="E1275" s="5"/>
      <c r="F1275" s="5"/>
      <c r="G1275" s="6" t="s">
        <v>2094</v>
      </c>
      <c r="H1275" s="5"/>
      <c r="I1275" s="6" t="s">
        <v>2094</v>
      </c>
      <c r="J1275" s="33" t="s">
        <v>1278</v>
      </c>
      <c r="K1275" s="33" t="s">
        <v>1279</v>
      </c>
      <c r="L1275" s="34">
        <v>8</v>
      </c>
      <c r="M1275" s="34">
        <v>1</v>
      </c>
      <c r="N1275" s="34">
        <v>1</v>
      </c>
      <c r="O1275" s="34">
        <v>2</v>
      </c>
      <c r="P1275" s="25">
        <f>+O1275/L1275*100</f>
        <v>25</v>
      </c>
      <c r="Q1275" s="25">
        <f>-100+(O1275/M1275*100)</f>
        <v>100</v>
      </c>
      <c r="R1275" s="44" t="s">
        <v>3338</v>
      </c>
    </row>
    <row r="1276" spans="1:18">
      <c r="A1276" s="1"/>
      <c r="B1276" s="1"/>
      <c r="C1276" s="4" t="s">
        <v>2094</v>
      </c>
      <c r="D1276" s="5"/>
      <c r="E1276" s="5"/>
      <c r="F1276" s="5"/>
      <c r="G1276" s="6" t="s">
        <v>2094</v>
      </c>
      <c r="H1276" s="5"/>
      <c r="I1276" s="6" t="s">
        <v>2094</v>
      </c>
      <c r="J1276" s="33" t="s">
        <v>1280</v>
      </c>
      <c r="K1276" s="33" t="s">
        <v>1281</v>
      </c>
      <c r="L1276" s="34">
        <v>39</v>
      </c>
      <c r="M1276" s="34">
        <v>8</v>
      </c>
      <c r="N1276" s="34">
        <v>5</v>
      </c>
      <c r="O1276" s="34">
        <v>8</v>
      </c>
      <c r="P1276" s="25">
        <f>+O1276/L1276*100</f>
        <v>20.512820512820511</v>
      </c>
      <c r="Q1276" s="25">
        <f>-100+(O1276/M1276*100)</f>
        <v>0</v>
      </c>
      <c r="R1276" s="30" t="s">
        <v>2094</v>
      </c>
    </row>
    <row r="1277" spans="1:18" ht="71.25">
      <c r="A1277" s="1"/>
      <c r="B1277" s="1"/>
      <c r="C1277" s="4" t="s">
        <v>2094</v>
      </c>
      <c r="D1277" s="5"/>
      <c r="E1277" s="5"/>
      <c r="F1277" s="5"/>
      <c r="G1277" s="6" t="s">
        <v>2094</v>
      </c>
      <c r="H1277" s="5"/>
      <c r="I1277" s="6" t="s">
        <v>2094</v>
      </c>
      <c r="J1277" s="33" t="s">
        <v>3029</v>
      </c>
      <c r="K1277" s="33" t="s">
        <v>2315</v>
      </c>
      <c r="L1277" s="34">
        <v>106</v>
      </c>
      <c r="M1277" s="34">
        <v>21</v>
      </c>
      <c r="N1277" s="34">
        <v>27</v>
      </c>
      <c r="O1277" s="34">
        <v>22</v>
      </c>
      <c r="P1277" s="25">
        <f>+O1277/L1277*100</f>
        <v>20.754716981132077</v>
      </c>
      <c r="Q1277" s="25">
        <f>-100+(O1277/M1277*100)</f>
        <v>4.7619047619047734</v>
      </c>
      <c r="R1277" s="30" t="s">
        <v>3339</v>
      </c>
    </row>
    <row r="1278" spans="1:18" ht="57">
      <c r="A1278" s="1"/>
      <c r="B1278" s="1"/>
      <c r="C1278" s="4" t="s">
        <v>2094</v>
      </c>
      <c r="D1278" s="5"/>
      <c r="E1278" s="5"/>
      <c r="F1278" s="5"/>
      <c r="G1278" s="6" t="s">
        <v>2094</v>
      </c>
      <c r="H1278" s="5"/>
      <c r="I1278" s="6" t="s">
        <v>2094</v>
      </c>
      <c r="J1278" s="33" t="s">
        <v>1282</v>
      </c>
      <c r="K1278" s="33" t="s">
        <v>2073</v>
      </c>
      <c r="L1278" s="34">
        <v>68</v>
      </c>
      <c r="M1278" s="34">
        <v>12</v>
      </c>
      <c r="N1278" s="34">
        <v>11</v>
      </c>
      <c r="O1278" s="34">
        <v>15</v>
      </c>
      <c r="P1278" s="25">
        <f>+O1278/L1278*100</f>
        <v>22.058823529411764</v>
      </c>
      <c r="Q1278" s="25">
        <f>-100+(O1278/M1278*100)</f>
        <v>25</v>
      </c>
      <c r="R1278" s="30" t="s">
        <v>3340</v>
      </c>
    </row>
    <row r="1279" spans="1:18" ht="42.75">
      <c r="A1279" s="1"/>
      <c r="B1279" s="1"/>
      <c r="C1279" s="4" t="s">
        <v>2094</v>
      </c>
      <c r="D1279" s="5"/>
      <c r="E1279" s="5"/>
      <c r="F1279" s="5"/>
      <c r="G1279" s="6" t="s">
        <v>2094</v>
      </c>
      <c r="H1279" s="5"/>
      <c r="I1279" s="6" t="s">
        <v>2094</v>
      </c>
      <c r="J1279" s="33" t="s">
        <v>1283</v>
      </c>
      <c r="K1279" s="33" t="s">
        <v>2073</v>
      </c>
      <c r="L1279" s="34">
        <v>25</v>
      </c>
      <c r="M1279" s="34">
        <v>3</v>
      </c>
      <c r="N1279" s="34">
        <v>1</v>
      </c>
      <c r="O1279" s="34">
        <v>2</v>
      </c>
      <c r="P1279" s="25">
        <f>+O1279/L1279*100</f>
        <v>8</v>
      </c>
      <c r="Q1279" s="25">
        <f>-100+(O1279/M1279*100)</f>
        <v>-33.333333333333343</v>
      </c>
      <c r="R1279" s="30" t="s">
        <v>3341</v>
      </c>
    </row>
    <row r="1280" spans="1:18" ht="28.5">
      <c r="A1280" s="1"/>
      <c r="B1280" s="1"/>
      <c r="C1280" s="4" t="s">
        <v>2094</v>
      </c>
      <c r="D1280" s="5"/>
      <c r="E1280" s="5"/>
      <c r="F1280" s="5"/>
      <c r="G1280" s="6" t="s">
        <v>2094</v>
      </c>
      <c r="H1280" s="5"/>
      <c r="I1280" s="6" t="s">
        <v>2094</v>
      </c>
      <c r="J1280" s="33" t="s">
        <v>1284</v>
      </c>
      <c r="K1280" s="33" t="s">
        <v>2073</v>
      </c>
      <c r="L1280" s="34">
        <v>17</v>
      </c>
      <c r="M1280" s="34">
        <v>0</v>
      </c>
      <c r="N1280" s="34">
        <v>0</v>
      </c>
      <c r="O1280" s="34">
        <v>0</v>
      </c>
      <c r="P1280" s="24" t="s">
        <v>2103</v>
      </c>
      <c r="Q1280" s="25">
        <v>0</v>
      </c>
      <c r="R1280" s="30" t="s">
        <v>2094</v>
      </c>
    </row>
    <row r="1281" spans="1:18" ht="28.5">
      <c r="A1281" s="1"/>
      <c r="B1281" s="1"/>
      <c r="C1281" s="4" t="s">
        <v>2094</v>
      </c>
      <c r="D1281" s="5"/>
      <c r="E1281" s="5"/>
      <c r="F1281" s="5"/>
      <c r="G1281" s="6" t="s">
        <v>2094</v>
      </c>
      <c r="H1281" s="5"/>
      <c r="I1281" s="6" t="s">
        <v>2094</v>
      </c>
      <c r="J1281" s="33" t="s">
        <v>1285</v>
      </c>
      <c r="K1281" s="33" t="s">
        <v>2073</v>
      </c>
      <c r="L1281" s="34">
        <v>12</v>
      </c>
      <c r="M1281" s="34">
        <v>0</v>
      </c>
      <c r="N1281" s="34">
        <v>0</v>
      </c>
      <c r="O1281" s="34">
        <v>0</v>
      </c>
      <c r="P1281" s="24" t="s">
        <v>2103</v>
      </c>
      <c r="Q1281" s="25">
        <v>0</v>
      </c>
      <c r="R1281" s="30" t="s">
        <v>2094</v>
      </c>
    </row>
    <row r="1282" spans="1:18" s="16" customFormat="1" ht="60">
      <c r="A1282" s="13"/>
      <c r="B1282" s="12" t="s">
        <v>1286</v>
      </c>
      <c r="C1282" s="9" t="s">
        <v>2094</v>
      </c>
      <c r="D1282" s="14">
        <f>SUM(D1004:D1281)</f>
        <v>23814165573</v>
      </c>
      <c r="E1282" s="14">
        <f>SUM(E1004:E1281)</f>
        <v>32866200213</v>
      </c>
      <c r="F1282" s="14">
        <f>+E1282-D1282</f>
        <v>9052034640</v>
      </c>
      <c r="G1282" s="15" t="s">
        <v>2094</v>
      </c>
      <c r="H1282" s="14">
        <f>SUM(H1004:H1281)</f>
        <v>135581079383</v>
      </c>
      <c r="I1282" s="15" t="s">
        <v>2094</v>
      </c>
      <c r="J1282" s="35" t="s">
        <v>2094</v>
      </c>
      <c r="K1282" s="35" t="s">
        <v>2094</v>
      </c>
      <c r="L1282" s="36"/>
      <c r="M1282" s="36"/>
      <c r="N1282" s="36"/>
      <c r="O1282" s="36"/>
      <c r="P1282" s="37" t="s">
        <v>2094</v>
      </c>
      <c r="Q1282" s="37" t="s">
        <v>2094</v>
      </c>
      <c r="R1282" s="38" t="s">
        <v>2094</v>
      </c>
    </row>
    <row r="1283" spans="1:18">
      <c r="A1283" s="1"/>
      <c r="B1283" s="11" t="s">
        <v>1287</v>
      </c>
      <c r="C1283" s="10" t="s">
        <v>2094</v>
      </c>
      <c r="D1283" s="10"/>
      <c r="E1283" s="10"/>
      <c r="F1283" s="10"/>
      <c r="G1283" s="10" t="s">
        <v>2094</v>
      </c>
      <c r="H1283" s="10"/>
      <c r="I1283" s="10" t="s">
        <v>2094</v>
      </c>
      <c r="J1283" s="39" t="s">
        <v>2094</v>
      </c>
      <c r="K1283" s="39" t="s">
        <v>2094</v>
      </c>
      <c r="L1283" s="39"/>
      <c r="M1283" s="39"/>
      <c r="N1283" s="39"/>
      <c r="O1283" s="39"/>
      <c r="P1283" s="39" t="s">
        <v>2094</v>
      </c>
      <c r="Q1283" s="39" t="s">
        <v>2094</v>
      </c>
      <c r="R1283" s="39" t="s">
        <v>2094</v>
      </c>
    </row>
    <row r="1284" spans="1:18" ht="15">
      <c r="A1284" s="1"/>
      <c r="B1284" s="12" t="s">
        <v>1288</v>
      </c>
      <c r="C1284" s="4" t="s">
        <v>2094</v>
      </c>
      <c r="D1284" s="5"/>
      <c r="E1284" s="5"/>
      <c r="F1284" s="5"/>
      <c r="G1284" s="6" t="s">
        <v>2094</v>
      </c>
      <c r="H1284" s="5"/>
      <c r="I1284" s="6" t="s">
        <v>2094</v>
      </c>
      <c r="J1284" s="33" t="s">
        <v>2094</v>
      </c>
      <c r="K1284" s="33" t="s">
        <v>2094</v>
      </c>
      <c r="L1284" s="34"/>
      <c r="M1284" s="34"/>
      <c r="N1284" s="34"/>
      <c r="O1284" s="34"/>
      <c r="P1284" s="24" t="s">
        <v>2094</v>
      </c>
      <c r="Q1284" s="24" t="s">
        <v>2094</v>
      </c>
      <c r="R1284" s="30" t="s">
        <v>2094</v>
      </c>
    </row>
    <row r="1285" spans="1:18" ht="28.5">
      <c r="A1285" s="1"/>
      <c r="B1285" s="3" t="s">
        <v>1289</v>
      </c>
      <c r="C1285" s="4" t="s">
        <v>2585</v>
      </c>
      <c r="D1285" s="5">
        <v>17939940</v>
      </c>
      <c r="E1285" s="5">
        <v>23198867</v>
      </c>
      <c r="F1285" s="5">
        <v>5258927</v>
      </c>
      <c r="G1285" s="7">
        <v>29.3</v>
      </c>
      <c r="H1285" s="5">
        <v>124862277</v>
      </c>
      <c r="I1285" s="7">
        <v>18.600000000000001</v>
      </c>
      <c r="J1285" s="33" t="s">
        <v>2094</v>
      </c>
      <c r="K1285" s="33" t="s">
        <v>2094</v>
      </c>
      <c r="L1285" s="34"/>
      <c r="M1285" s="34"/>
      <c r="N1285" s="34"/>
      <c r="O1285" s="34"/>
      <c r="P1285" s="24" t="s">
        <v>2094</v>
      </c>
      <c r="Q1285" s="24" t="s">
        <v>2094</v>
      </c>
      <c r="R1285" s="30" t="s">
        <v>2094</v>
      </c>
    </row>
    <row r="1286" spans="1:18" ht="28.5">
      <c r="A1286" s="1"/>
      <c r="B1286" s="3" t="s">
        <v>1290</v>
      </c>
      <c r="C1286" s="4" t="s">
        <v>2094</v>
      </c>
      <c r="D1286" s="5"/>
      <c r="E1286" s="5"/>
      <c r="F1286" s="5"/>
      <c r="G1286" s="6" t="s">
        <v>2094</v>
      </c>
      <c r="H1286" s="5"/>
      <c r="I1286" s="6" t="s">
        <v>2094</v>
      </c>
      <c r="J1286" s="33" t="s">
        <v>1972</v>
      </c>
      <c r="K1286" s="33" t="s">
        <v>2102</v>
      </c>
      <c r="L1286" s="34">
        <v>21000</v>
      </c>
      <c r="M1286" s="34">
        <v>2100</v>
      </c>
      <c r="N1286" s="34">
        <v>2260</v>
      </c>
      <c r="O1286" s="34">
        <v>32</v>
      </c>
      <c r="P1286" s="25">
        <f>+O1286/L1286*100</f>
        <v>0.15238095238095239</v>
      </c>
      <c r="Q1286" s="25">
        <f>-100+(O1286/M1286*100)</f>
        <v>-98.476190476190482</v>
      </c>
      <c r="R1286" s="30" t="s">
        <v>3342</v>
      </c>
    </row>
    <row r="1287" spans="1:18">
      <c r="A1287" s="1"/>
      <c r="B1287" s="1"/>
      <c r="C1287" s="4" t="s">
        <v>2094</v>
      </c>
      <c r="D1287" s="5"/>
      <c r="E1287" s="5"/>
      <c r="F1287" s="5"/>
      <c r="G1287" s="6" t="s">
        <v>2094</v>
      </c>
      <c r="H1287" s="5"/>
      <c r="I1287" s="6" t="s">
        <v>2094</v>
      </c>
      <c r="J1287" s="33" t="s">
        <v>1291</v>
      </c>
      <c r="K1287" s="33" t="s">
        <v>1292</v>
      </c>
      <c r="L1287" s="34">
        <v>6</v>
      </c>
      <c r="M1287" s="34">
        <v>0</v>
      </c>
      <c r="N1287" s="34">
        <v>0</v>
      </c>
      <c r="O1287" s="34">
        <v>1</v>
      </c>
      <c r="P1287" s="25">
        <f>+O1287/L1287*100</f>
        <v>16.666666666666664</v>
      </c>
      <c r="Q1287" s="25" t="s">
        <v>2103</v>
      </c>
      <c r="R1287" s="30" t="s">
        <v>3343</v>
      </c>
    </row>
    <row r="1288" spans="1:18" ht="28.5">
      <c r="A1288" s="1"/>
      <c r="B1288" s="1"/>
      <c r="C1288" s="4" t="s">
        <v>2094</v>
      </c>
      <c r="D1288" s="5"/>
      <c r="E1288" s="5"/>
      <c r="F1288" s="5"/>
      <c r="G1288" s="6" t="s">
        <v>2094</v>
      </c>
      <c r="H1288" s="5"/>
      <c r="I1288" s="6" t="s">
        <v>2094</v>
      </c>
      <c r="J1288" s="33" t="s">
        <v>2135</v>
      </c>
      <c r="K1288" s="33" t="s">
        <v>2016</v>
      </c>
      <c r="L1288" s="34">
        <v>100</v>
      </c>
      <c r="M1288" s="34">
        <v>99</v>
      </c>
      <c r="N1288" s="34">
        <v>162</v>
      </c>
      <c r="O1288" s="34">
        <v>105</v>
      </c>
      <c r="P1288" s="24" t="s">
        <v>2130</v>
      </c>
      <c r="Q1288" s="25">
        <f>-100+(O1288/M1288*100)</f>
        <v>6.0606060606060623</v>
      </c>
      <c r="R1288" s="30" t="s">
        <v>3344</v>
      </c>
    </row>
    <row r="1289" spans="1:18" ht="28.5">
      <c r="A1289" s="1"/>
      <c r="B1289" s="1"/>
      <c r="C1289" s="4" t="s">
        <v>2094</v>
      </c>
      <c r="D1289" s="5"/>
      <c r="E1289" s="5"/>
      <c r="F1289" s="5"/>
      <c r="G1289" s="6" t="s">
        <v>2094</v>
      </c>
      <c r="H1289" s="5"/>
      <c r="I1289" s="6" t="s">
        <v>2094</v>
      </c>
      <c r="J1289" s="33" t="s">
        <v>1293</v>
      </c>
      <c r="K1289" s="33" t="s">
        <v>1294</v>
      </c>
      <c r="L1289" s="34">
        <v>48</v>
      </c>
      <c r="M1289" s="34">
        <v>6</v>
      </c>
      <c r="N1289" s="34">
        <v>4</v>
      </c>
      <c r="O1289" s="34">
        <v>6</v>
      </c>
      <c r="P1289" s="25">
        <f>+O1289/L1289*100</f>
        <v>12.5</v>
      </c>
      <c r="Q1289" s="25">
        <f>-100+(O1289/M1289*100)</f>
        <v>0</v>
      </c>
      <c r="R1289" s="30" t="s">
        <v>2094</v>
      </c>
    </row>
    <row r="1290" spans="1:18">
      <c r="A1290" s="1"/>
      <c r="B1290" s="1"/>
      <c r="C1290" s="4" t="s">
        <v>2094</v>
      </c>
      <c r="D1290" s="5"/>
      <c r="E1290" s="5"/>
      <c r="F1290" s="5"/>
      <c r="G1290" s="6" t="s">
        <v>2094</v>
      </c>
      <c r="H1290" s="5"/>
      <c r="I1290" s="6" t="s">
        <v>2094</v>
      </c>
      <c r="J1290" s="33" t="s">
        <v>2105</v>
      </c>
      <c r="K1290" s="33" t="s">
        <v>2106</v>
      </c>
      <c r="L1290" s="34">
        <v>30000</v>
      </c>
      <c r="M1290" s="34">
        <v>3300</v>
      </c>
      <c r="N1290" s="34">
        <v>1232</v>
      </c>
      <c r="O1290" s="34">
        <v>1578</v>
      </c>
      <c r="P1290" s="25">
        <f>+O1290/L1290*100</f>
        <v>5.26</v>
      </c>
      <c r="Q1290" s="25">
        <f>-100+(O1290/M1290*100)</f>
        <v>-52.18181818181818</v>
      </c>
      <c r="R1290" s="30" t="s">
        <v>3130</v>
      </c>
    </row>
    <row r="1291" spans="1:18">
      <c r="A1291" s="1"/>
      <c r="B1291" s="1"/>
      <c r="C1291" s="4" t="s">
        <v>2094</v>
      </c>
      <c r="D1291" s="5"/>
      <c r="E1291" s="5"/>
      <c r="F1291" s="5"/>
      <c r="G1291" s="6" t="s">
        <v>2094</v>
      </c>
      <c r="H1291" s="5"/>
      <c r="I1291" s="6" t="s">
        <v>2094</v>
      </c>
      <c r="J1291" s="33" t="s">
        <v>1295</v>
      </c>
      <c r="K1291" s="33" t="s">
        <v>2112</v>
      </c>
      <c r="L1291" s="34">
        <v>13</v>
      </c>
      <c r="M1291" s="34">
        <v>0</v>
      </c>
      <c r="N1291" s="34">
        <v>0</v>
      </c>
      <c r="O1291" s="34">
        <v>0</v>
      </c>
      <c r="P1291" s="24" t="s">
        <v>2103</v>
      </c>
      <c r="Q1291" s="25">
        <v>0</v>
      </c>
      <c r="R1291" s="30" t="s">
        <v>2094</v>
      </c>
    </row>
    <row r="1292" spans="1:18" ht="15">
      <c r="A1292" s="1"/>
      <c r="B1292" s="12" t="s">
        <v>1296</v>
      </c>
      <c r="C1292" s="4" t="s">
        <v>2094</v>
      </c>
      <c r="D1292" s="5"/>
      <c r="E1292" s="5"/>
      <c r="F1292" s="5"/>
      <c r="G1292" s="6" t="s">
        <v>2094</v>
      </c>
      <c r="H1292" s="5"/>
      <c r="I1292" s="6" t="s">
        <v>2094</v>
      </c>
      <c r="J1292" s="33" t="s">
        <v>2094</v>
      </c>
      <c r="K1292" s="33" t="s">
        <v>2094</v>
      </c>
      <c r="L1292" s="34"/>
      <c r="M1292" s="34"/>
      <c r="N1292" s="34"/>
      <c r="O1292" s="34"/>
      <c r="P1292" s="24" t="s">
        <v>2094</v>
      </c>
      <c r="Q1292" s="24" t="s">
        <v>2094</v>
      </c>
      <c r="R1292" s="30" t="s">
        <v>2094</v>
      </c>
    </row>
    <row r="1293" spans="1:18" ht="28.5">
      <c r="A1293" s="1"/>
      <c r="B1293" s="3" t="s">
        <v>1297</v>
      </c>
      <c r="C1293" s="4" t="s">
        <v>2125</v>
      </c>
      <c r="D1293" s="5">
        <v>73680387</v>
      </c>
      <c r="E1293" s="5">
        <v>77916386</v>
      </c>
      <c r="F1293" s="5">
        <v>4235999</v>
      </c>
      <c r="G1293" s="7">
        <v>5.7</v>
      </c>
      <c r="H1293" s="5">
        <v>330000000</v>
      </c>
      <c r="I1293" s="7">
        <v>23.6</v>
      </c>
      <c r="J1293" s="33" t="s">
        <v>2094</v>
      </c>
      <c r="K1293" s="33" t="s">
        <v>2094</v>
      </c>
      <c r="L1293" s="34"/>
      <c r="M1293" s="34"/>
      <c r="N1293" s="34"/>
      <c r="O1293" s="34"/>
      <c r="P1293" s="24" t="s">
        <v>2094</v>
      </c>
      <c r="Q1293" s="24" t="s">
        <v>2094</v>
      </c>
      <c r="R1293" s="30" t="s">
        <v>2094</v>
      </c>
    </row>
    <row r="1294" spans="1:18">
      <c r="A1294" s="1"/>
      <c r="B1294" s="1"/>
      <c r="C1294" s="4" t="s">
        <v>2099</v>
      </c>
      <c r="D1294" s="5">
        <v>6725686461</v>
      </c>
      <c r="E1294" s="5">
        <v>9169861607</v>
      </c>
      <c r="F1294" s="5">
        <v>2444175146</v>
      </c>
      <c r="G1294" s="7">
        <v>36.299999999999997</v>
      </c>
      <c r="H1294" s="5">
        <v>41463495621</v>
      </c>
      <c r="I1294" s="7">
        <v>22.1</v>
      </c>
      <c r="J1294" s="33" t="s">
        <v>2094</v>
      </c>
      <c r="K1294" s="33" t="s">
        <v>2094</v>
      </c>
      <c r="L1294" s="34"/>
      <c r="M1294" s="34"/>
      <c r="N1294" s="34"/>
      <c r="O1294" s="34"/>
      <c r="P1294" s="24" t="s">
        <v>2094</v>
      </c>
      <c r="Q1294" s="24" t="s">
        <v>2094</v>
      </c>
      <c r="R1294" s="30" t="s">
        <v>2094</v>
      </c>
    </row>
    <row r="1295" spans="1:18">
      <c r="A1295" s="1"/>
      <c r="B1295" s="1"/>
      <c r="C1295" s="4" t="s">
        <v>2585</v>
      </c>
      <c r="D1295" s="5">
        <v>24911136</v>
      </c>
      <c r="E1295" s="5">
        <v>39117094</v>
      </c>
      <c r="F1295" s="5">
        <v>14205958</v>
      </c>
      <c r="G1295" s="7">
        <v>57</v>
      </c>
      <c r="H1295" s="5">
        <v>313959013</v>
      </c>
      <c r="I1295" s="7">
        <v>12.5</v>
      </c>
      <c r="J1295" s="33" t="s">
        <v>2094</v>
      </c>
      <c r="K1295" s="33" t="s">
        <v>2094</v>
      </c>
      <c r="L1295" s="34"/>
      <c r="M1295" s="34"/>
      <c r="N1295" s="34"/>
      <c r="O1295" s="34"/>
      <c r="P1295" s="24" t="s">
        <v>2094</v>
      </c>
      <c r="Q1295" s="24" t="s">
        <v>2094</v>
      </c>
      <c r="R1295" s="30" t="s">
        <v>2094</v>
      </c>
    </row>
    <row r="1296" spans="1:18" ht="28.5">
      <c r="A1296" s="1"/>
      <c r="B1296" s="1"/>
      <c r="C1296" s="4" t="s">
        <v>2094</v>
      </c>
      <c r="D1296" s="5"/>
      <c r="E1296" s="5"/>
      <c r="F1296" s="5"/>
      <c r="G1296" s="6" t="s">
        <v>2094</v>
      </c>
      <c r="H1296" s="5"/>
      <c r="I1296" s="6" t="s">
        <v>2094</v>
      </c>
      <c r="J1296" s="33" t="s">
        <v>1300</v>
      </c>
      <c r="K1296" s="33" t="s">
        <v>1301</v>
      </c>
      <c r="L1296" s="34">
        <v>600</v>
      </c>
      <c r="M1296" s="34">
        <v>110</v>
      </c>
      <c r="N1296" s="34">
        <v>152</v>
      </c>
      <c r="O1296" s="34">
        <v>414</v>
      </c>
      <c r="P1296" s="25">
        <f>+O1296/L1296*100</f>
        <v>69</v>
      </c>
      <c r="Q1296" s="25">
        <f>-100+(O1296/M1296*100)</f>
        <v>276.36363636363637</v>
      </c>
      <c r="R1296" s="30" t="s">
        <v>2817</v>
      </c>
    </row>
    <row r="1297" spans="1:18" ht="42.75">
      <c r="A1297" s="1"/>
      <c r="B1297" s="1"/>
      <c r="C1297" s="4" t="s">
        <v>2094</v>
      </c>
      <c r="D1297" s="5"/>
      <c r="E1297" s="5"/>
      <c r="F1297" s="5"/>
      <c r="G1297" s="6" t="s">
        <v>2094</v>
      </c>
      <c r="H1297" s="5"/>
      <c r="I1297" s="6" t="s">
        <v>2094</v>
      </c>
      <c r="J1297" s="33" t="s">
        <v>1302</v>
      </c>
      <c r="K1297" s="33" t="s">
        <v>1303</v>
      </c>
      <c r="L1297" s="34">
        <v>25000</v>
      </c>
      <c r="M1297" s="34">
        <v>0</v>
      </c>
      <c r="N1297" s="34">
        <v>0</v>
      </c>
      <c r="O1297" s="34">
        <v>0</v>
      </c>
      <c r="P1297" s="24" t="s">
        <v>2103</v>
      </c>
      <c r="Q1297" s="25">
        <v>0</v>
      </c>
      <c r="R1297" s="30" t="s">
        <v>2094</v>
      </c>
    </row>
    <row r="1298" spans="1:18">
      <c r="A1298" s="1"/>
      <c r="B1298" s="1"/>
      <c r="C1298" s="4" t="s">
        <v>2094</v>
      </c>
      <c r="D1298" s="5"/>
      <c r="E1298" s="5"/>
      <c r="F1298" s="5"/>
      <c r="G1298" s="6" t="s">
        <v>2094</v>
      </c>
      <c r="H1298" s="5"/>
      <c r="I1298" s="6" t="s">
        <v>2094</v>
      </c>
      <c r="J1298" s="33" t="s">
        <v>1304</v>
      </c>
      <c r="K1298" s="33" t="s">
        <v>2112</v>
      </c>
      <c r="L1298" s="34">
        <v>2</v>
      </c>
      <c r="M1298" s="34">
        <v>0</v>
      </c>
      <c r="N1298" s="34">
        <v>0</v>
      </c>
      <c r="O1298" s="34">
        <v>0</v>
      </c>
      <c r="P1298" s="24" t="s">
        <v>2103</v>
      </c>
      <c r="Q1298" s="25">
        <v>0</v>
      </c>
      <c r="R1298" s="30" t="s">
        <v>2094</v>
      </c>
    </row>
    <row r="1299" spans="1:18" ht="42.75">
      <c r="A1299" s="1"/>
      <c r="B1299" s="1"/>
      <c r="C1299" s="4" t="s">
        <v>2094</v>
      </c>
      <c r="D1299" s="5"/>
      <c r="E1299" s="5"/>
      <c r="F1299" s="5"/>
      <c r="G1299" s="6" t="s">
        <v>2094</v>
      </c>
      <c r="H1299" s="5"/>
      <c r="I1299" s="6" t="s">
        <v>2094</v>
      </c>
      <c r="J1299" s="33" t="s">
        <v>1305</v>
      </c>
      <c r="K1299" s="33" t="s">
        <v>2015</v>
      </c>
      <c r="L1299" s="34">
        <v>19286</v>
      </c>
      <c r="M1299" s="34">
        <v>6429</v>
      </c>
      <c r="N1299" s="34">
        <v>3867</v>
      </c>
      <c r="O1299" s="34">
        <v>9711</v>
      </c>
      <c r="P1299" s="25">
        <f>+O1299/L1299*100</f>
        <v>50.352587369076019</v>
      </c>
      <c r="Q1299" s="25">
        <f>-100+(O1299/M1299*100)</f>
        <v>51.049930004666351</v>
      </c>
      <c r="R1299" s="30" t="s">
        <v>3345</v>
      </c>
    </row>
    <row r="1300" spans="1:18">
      <c r="A1300" s="1"/>
      <c r="B1300" s="1"/>
      <c r="C1300" s="4" t="s">
        <v>2094</v>
      </c>
      <c r="D1300" s="5"/>
      <c r="E1300" s="5"/>
      <c r="F1300" s="5"/>
      <c r="G1300" s="6" t="s">
        <v>2094</v>
      </c>
      <c r="H1300" s="5"/>
      <c r="I1300" s="6" t="s">
        <v>2094</v>
      </c>
      <c r="J1300" s="33" t="s">
        <v>1298</v>
      </c>
      <c r="K1300" s="33" t="s">
        <v>2537</v>
      </c>
      <c r="L1300" s="34">
        <v>83801</v>
      </c>
      <c r="M1300" s="34">
        <v>0</v>
      </c>
      <c r="N1300" s="34">
        <v>0</v>
      </c>
      <c r="O1300" s="34">
        <v>0</v>
      </c>
      <c r="P1300" s="24" t="s">
        <v>2103</v>
      </c>
      <c r="Q1300" s="25">
        <v>0</v>
      </c>
      <c r="R1300" s="30" t="s">
        <v>2094</v>
      </c>
    </row>
    <row r="1301" spans="1:18" ht="28.5">
      <c r="A1301" s="1"/>
      <c r="B1301" s="1"/>
      <c r="C1301" s="4" t="s">
        <v>2094</v>
      </c>
      <c r="D1301" s="5"/>
      <c r="E1301" s="5"/>
      <c r="F1301" s="5"/>
      <c r="G1301" s="6" t="s">
        <v>2094</v>
      </c>
      <c r="H1301" s="5"/>
      <c r="I1301" s="6" t="s">
        <v>2094</v>
      </c>
      <c r="J1301" s="33" t="s">
        <v>1306</v>
      </c>
      <c r="K1301" s="33" t="s">
        <v>2349</v>
      </c>
      <c r="L1301" s="34">
        <v>3</v>
      </c>
      <c r="M1301" s="34">
        <v>0</v>
      </c>
      <c r="N1301" s="34">
        <v>1</v>
      </c>
      <c r="O1301" s="34">
        <v>0</v>
      </c>
      <c r="P1301" s="24" t="s">
        <v>2103</v>
      </c>
      <c r="Q1301" s="25">
        <v>0</v>
      </c>
      <c r="R1301" s="30" t="s">
        <v>2094</v>
      </c>
    </row>
    <row r="1302" spans="1:18" ht="42.75">
      <c r="A1302" s="1"/>
      <c r="B1302" s="1"/>
      <c r="C1302" s="4" t="s">
        <v>2094</v>
      </c>
      <c r="D1302" s="5"/>
      <c r="E1302" s="5"/>
      <c r="F1302" s="5"/>
      <c r="G1302" s="6" t="s">
        <v>2094</v>
      </c>
      <c r="H1302" s="5"/>
      <c r="I1302" s="6" t="s">
        <v>2094</v>
      </c>
      <c r="J1302" s="33" t="s">
        <v>1307</v>
      </c>
      <c r="K1302" s="33" t="s">
        <v>2174</v>
      </c>
      <c r="L1302" s="34">
        <v>1000</v>
      </c>
      <c r="M1302" s="34">
        <v>170</v>
      </c>
      <c r="N1302" s="34" t="s">
        <v>216</v>
      </c>
      <c r="O1302" s="34">
        <v>367</v>
      </c>
      <c r="P1302" s="25">
        <f>+O1302/L1302*100</f>
        <v>36.700000000000003</v>
      </c>
      <c r="Q1302" s="25">
        <f>-100+(O1302/M1302*100)</f>
        <v>115.88235294117646</v>
      </c>
      <c r="R1302" s="30" t="s">
        <v>2818</v>
      </c>
    </row>
    <row r="1303" spans="1:18" ht="42.75">
      <c r="A1303" s="1"/>
      <c r="B1303" s="1"/>
      <c r="C1303" s="4" t="s">
        <v>2094</v>
      </c>
      <c r="D1303" s="5"/>
      <c r="E1303" s="5"/>
      <c r="F1303" s="5"/>
      <c r="G1303" s="6" t="s">
        <v>2094</v>
      </c>
      <c r="H1303" s="5"/>
      <c r="I1303" s="6" t="s">
        <v>2094</v>
      </c>
      <c r="J1303" s="33" t="s">
        <v>1307</v>
      </c>
      <c r="K1303" s="33" t="s">
        <v>1301</v>
      </c>
      <c r="L1303" s="34">
        <v>250</v>
      </c>
      <c r="M1303" s="34">
        <v>40</v>
      </c>
      <c r="N1303" s="34">
        <v>10</v>
      </c>
      <c r="O1303" s="34">
        <v>170</v>
      </c>
      <c r="P1303" s="25">
        <f>+O1303/L1303*100</f>
        <v>68</v>
      </c>
      <c r="Q1303" s="25">
        <f>-100+(O1303/M1303*100)</f>
        <v>325</v>
      </c>
      <c r="R1303" s="30" t="s">
        <v>3346</v>
      </c>
    </row>
    <row r="1304" spans="1:18" ht="28.5">
      <c r="A1304" s="1"/>
      <c r="B1304" s="1"/>
      <c r="C1304" s="4" t="s">
        <v>2094</v>
      </c>
      <c r="D1304" s="5"/>
      <c r="E1304" s="5"/>
      <c r="F1304" s="5"/>
      <c r="G1304" s="6" t="s">
        <v>2094</v>
      </c>
      <c r="H1304" s="5"/>
      <c r="I1304" s="6" t="s">
        <v>2094</v>
      </c>
      <c r="J1304" s="33" t="s">
        <v>1308</v>
      </c>
      <c r="K1304" s="33" t="s">
        <v>2015</v>
      </c>
      <c r="L1304" s="34">
        <v>31865</v>
      </c>
      <c r="M1304" s="34">
        <v>10622</v>
      </c>
      <c r="N1304" s="34">
        <v>8198</v>
      </c>
      <c r="O1304" s="34">
        <v>14193</v>
      </c>
      <c r="P1304" s="25">
        <f>+O1304/L1304*100</f>
        <v>44.541032480778284</v>
      </c>
      <c r="Q1304" s="25">
        <f>-100+(O1304/M1304*100)</f>
        <v>33.618904161174925</v>
      </c>
      <c r="R1304" s="30" t="s">
        <v>3347</v>
      </c>
    </row>
    <row r="1305" spans="1:18" ht="42.75">
      <c r="A1305" s="1"/>
      <c r="B1305" s="1"/>
      <c r="C1305" s="4" t="s">
        <v>2094</v>
      </c>
      <c r="D1305" s="5"/>
      <c r="E1305" s="5"/>
      <c r="F1305" s="5"/>
      <c r="G1305" s="6" t="s">
        <v>2094</v>
      </c>
      <c r="H1305" s="5"/>
      <c r="I1305" s="6" t="s">
        <v>2094</v>
      </c>
      <c r="J1305" s="33" t="s">
        <v>1309</v>
      </c>
      <c r="K1305" s="33" t="s">
        <v>1299</v>
      </c>
      <c r="L1305" s="34">
        <v>1200</v>
      </c>
      <c r="M1305" s="34">
        <v>0</v>
      </c>
      <c r="N1305" s="34">
        <v>0</v>
      </c>
      <c r="O1305" s="34">
        <v>0</v>
      </c>
      <c r="P1305" s="24" t="s">
        <v>2103</v>
      </c>
      <c r="Q1305" s="25">
        <v>0</v>
      </c>
      <c r="R1305" s="30" t="s">
        <v>2094</v>
      </c>
    </row>
    <row r="1306" spans="1:18" ht="42.75">
      <c r="A1306" s="1"/>
      <c r="B1306" s="1"/>
      <c r="C1306" s="4" t="s">
        <v>2094</v>
      </c>
      <c r="D1306" s="5"/>
      <c r="E1306" s="5"/>
      <c r="F1306" s="5"/>
      <c r="G1306" s="6" t="s">
        <v>2094</v>
      </c>
      <c r="H1306" s="5"/>
      <c r="I1306" s="6" t="s">
        <v>2094</v>
      </c>
      <c r="J1306" s="33" t="s">
        <v>1310</v>
      </c>
      <c r="K1306" s="33" t="s">
        <v>1311</v>
      </c>
      <c r="L1306" s="34">
        <v>230000</v>
      </c>
      <c r="M1306" s="34">
        <v>50000</v>
      </c>
      <c r="N1306" s="34" t="s">
        <v>216</v>
      </c>
      <c r="O1306" s="34">
        <v>33351</v>
      </c>
      <c r="P1306" s="25">
        <f>+O1306/L1306*100</f>
        <v>14.500434782608696</v>
      </c>
      <c r="Q1306" s="25">
        <f>-100+(O1306/M1306*100)</f>
        <v>-33.298000000000002</v>
      </c>
      <c r="R1306" s="30" t="s">
        <v>3348</v>
      </c>
    </row>
    <row r="1307" spans="1:18">
      <c r="A1307" s="1"/>
      <c r="B1307" s="3" t="s">
        <v>1312</v>
      </c>
      <c r="C1307" s="4" t="s">
        <v>2099</v>
      </c>
      <c r="D1307" s="5">
        <v>345911017</v>
      </c>
      <c r="E1307" s="5">
        <v>792855602</v>
      </c>
      <c r="F1307" s="5">
        <v>446944585</v>
      </c>
      <c r="G1307" s="7">
        <v>129.19999999999999</v>
      </c>
      <c r="H1307" s="5">
        <v>4135584479</v>
      </c>
      <c r="I1307" s="7">
        <v>19.2</v>
      </c>
      <c r="J1307" s="33" t="s">
        <v>2094</v>
      </c>
      <c r="K1307" s="33" t="s">
        <v>2094</v>
      </c>
      <c r="L1307" s="34"/>
      <c r="M1307" s="34"/>
      <c r="N1307" s="34"/>
      <c r="O1307" s="34"/>
      <c r="P1307" s="24" t="s">
        <v>2094</v>
      </c>
      <c r="Q1307" s="24" t="s">
        <v>2094</v>
      </c>
      <c r="R1307" s="30" t="s">
        <v>2094</v>
      </c>
    </row>
    <row r="1308" spans="1:18" ht="57">
      <c r="A1308" s="1"/>
      <c r="B1308" s="3" t="s">
        <v>1313</v>
      </c>
      <c r="C1308" s="4" t="s">
        <v>2094</v>
      </c>
      <c r="D1308" s="5"/>
      <c r="E1308" s="5"/>
      <c r="F1308" s="5"/>
      <c r="G1308" s="6" t="s">
        <v>2094</v>
      </c>
      <c r="H1308" s="5"/>
      <c r="I1308" s="6" t="s">
        <v>2094</v>
      </c>
      <c r="J1308" s="33" t="s">
        <v>1314</v>
      </c>
      <c r="K1308" s="33" t="s">
        <v>1315</v>
      </c>
      <c r="L1308" s="34">
        <v>45500</v>
      </c>
      <c r="M1308" s="34">
        <v>70</v>
      </c>
      <c r="N1308" s="34">
        <v>74</v>
      </c>
      <c r="O1308" s="34">
        <v>76</v>
      </c>
      <c r="P1308" s="25">
        <f>+O1308/L1308*100</f>
        <v>0.16703296703296705</v>
      </c>
      <c r="Q1308" s="25">
        <f>-100+(O1308/M1308*100)</f>
        <v>8.5714285714285694</v>
      </c>
      <c r="R1308" s="30" t="s">
        <v>3030</v>
      </c>
    </row>
    <row r="1309" spans="1:18" ht="57">
      <c r="A1309" s="1"/>
      <c r="B1309" s="1"/>
      <c r="C1309" s="4" t="s">
        <v>2094</v>
      </c>
      <c r="D1309" s="5"/>
      <c r="E1309" s="5"/>
      <c r="F1309" s="5"/>
      <c r="G1309" s="6" t="s">
        <v>2094</v>
      </c>
      <c r="H1309" s="5"/>
      <c r="I1309" s="6" t="s">
        <v>2094</v>
      </c>
      <c r="J1309" s="33" t="s">
        <v>1316</v>
      </c>
      <c r="K1309" s="33" t="s">
        <v>2302</v>
      </c>
      <c r="L1309" s="34">
        <v>2200</v>
      </c>
      <c r="M1309" s="34">
        <v>1850</v>
      </c>
      <c r="N1309" s="34">
        <v>1820</v>
      </c>
      <c r="O1309" s="34">
        <v>1946</v>
      </c>
      <c r="P1309" s="25">
        <f>+O1309/L1309*100</f>
        <v>88.454545454545453</v>
      </c>
      <c r="Q1309" s="25">
        <f>-100+(O1309/M1309*100)</f>
        <v>5.1891891891891788</v>
      </c>
      <c r="R1309" s="30" t="s">
        <v>3031</v>
      </c>
    </row>
    <row r="1310" spans="1:18">
      <c r="A1310" s="1"/>
      <c r="B1310" s="1"/>
      <c r="C1310" s="4" t="s">
        <v>2094</v>
      </c>
      <c r="D1310" s="5"/>
      <c r="E1310" s="5"/>
      <c r="F1310" s="5"/>
      <c r="G1310" s="6" t="s">
        <v>2094</v>
      </c>
      <c r="H1310" s="5"/>
      <c r="I1310" s="6" t="s">
        <v>2094</v>
      </c>
      <c r="J1310" s="33" t="s">
        <v>1317</v>
      </c>
      <c r="K1310" s="33" t="s">
        <v>2242</v>
      </c>
      <c r="L1310" s="34">
        <v>70000</v>
      </c>
      <c r="M1310" s="34">
        <v>20000</v>
      </c>
      <c r="N1310" s="34">
        <v>10184</v>
      </c>
      <c r="O1310" s="34">
        <v>20000</v>
      </c>
      <c r="P1310" s="25">
        <f>+O1310/L1310*100</f>
        <v>28.571428571428569</v>
      </c>
      <c r="Q1310" s="25">
        <f>-100+(O1310/M1310*100)</f>
        <v>0</v>
      </c>
      <c r="R1310" s="30" t="s">
        <v>2094</v>
      </c>
    </row>
    <row r="1311" spans="1:18" ht="28.5">
      <c r="A1311" s="1"/>
      <c r="B1311" s="1"/>
      <c r="C1311" s="4" t="s">
        <v>2094</v>
      </c>
      <c r="D1311" s="5"/>
      <c r="E1311" s="5"/>
      <c r="F1311" s="5"/>
      <c r="G1311" s="6" t="s">
        <v>2094</v>
      </c>
      <c r="H1311" s="5"/>
      <c r="I1311" s="6" t="s">
        <v>2094</v>
      </c>
      <c r="J1311" s="33" t="s">
        <v>1318</v>
      </c>
      <c r="K1311" s="33" t="s">
        <v>1319</v>
      </c>
      <c r="L1311" s="34">
        <v>350000</v>
      </c>
      <c r="M1311" s="34">
        <v>0</v>
      </c>
      <c r="N1311" s="34">
        <v>0</v>
      </c>
      <c r="O1311" s="34">
        <v>0</v>
      </c>
      <c r="P1311" s="24" t="s">
        <v>2103</v>
      </c>
      <c r="Q1311" s="25">
        <v>0</v>
      </c>
      <c r="R1311" s="30" t="s">
        <v>2094</v>
      </c>
    </row>
    <row r="1312" spans="1:18" ht="28.5">
      <c r="A1312" s="1"/>
      <c r="B1312" s="1"/>
      <c r="C1312" s="4" t="s">
        <v>2094</v>
      </c>
      <c r="D1312" s="5"/>
      <c r="E1312" s="5"/>
      <c r="F1312" s="5"/>
      <c r="G1312" s="6" t="s">
        <v>2094</v>
      </c>
      <c r="H1312" s="5"/>
      <c r="I1312" s="6" t="s">
        <v>2094</v>
      </c>
      <c r="J1312" s="33" t="s">
        <v>1320</v>
      </c>
      <c r="K1312" s="33" t="s">
        <v>1321</v>
      </c>
      <c r="L1312" s="34">
        <v>5000000</v>
      </c>
      <c r="M1312" s="34">
        <v>0</v>
      </c>
      <c r="N1312" s="34">
        <v>0</v>
      </c>
      <c r="O1312" s="34">
        <v>0</v>
      </c>
      <c r="P1312" s="24" t="s">
        <v>2103</v>
      </c>
      <c r="Q1312" s="25">
        <v>0</v>
      </c>
      <c r="R1312" s="30" t="s">
        <v>2094</v>
      </c>
    </row>
    <row r="1313" spans="1:18" ht="28.5">
      <c r="A1313" s="1"/>
      <c r="B1313" s="1"/>
      <c r="C1313" s="4" t="s">
        <v>2094</v>
      </c>
      <c r="D1313" s="5"/>
      <c r="E1313" s="5"/>
      <c r="F1313" s="5"/>
      <c r="G1313" s="6" t="s">
        <v>2094</v>
      </c>
      <c r="H1313" s="5"/>
      <c r="I1313" s="6" t="s">
        <v>2094</v>
      </c>
      <c r="J1313" s="33" t="s">
        <v>1322</v>
      </c>
      <c r="K1313" s="33" t="s">
        <v>2302</v>
      </c>
      <c r="L1313" s="34">
        <v>50000</v>
      </c>
      <c r="M1313" s="34">
        <v>0</v>
      </c>
      <c r="N1313" s="34">
        <v>0</v>
      </c>
      <c r="O1313" s="34">
        <v>0</v>
      </c>
      <c r="P1313" s="24" t="s">
        <v>2103</v>
      </c>
      <c r="Q1313" s="25">
        <v>0</v>
      </c>
      <c r="R1313" s="30" t="s">
        <v>2094</v>
      </c>
    </row>
    <row r="1314" spans="1:18" ht="42.75">
      <c r="A1314" s="1"/>
      <c r="B1314" s="1"/>
      <c r="C1314" s="4" t="s">
        <v>2094</v>
      </c>
      <c r="D1314" s="5"/>
      <c r="E1314" s="5"/>
      <c r="F1314" s="5"/>
      <c r="G1314" s="6" t="s">
        <v>2094</v>
      </c>
      <c r="H1314" s="5"/>
      <c r="I1314" s="6" t="s">
        <v>2094</v>
      </c>
      <c r="J1314" s="33" t="s">
        <v>1323</v>
      </c>
      <c r="K1314" s="33" t="s">
        <v>1324</v>
      </c>
      <c r="L1314" s="34">
        <v>8300</v>
      </c>
      <c r="M1314" s="34">
        <v>0</v>
      </c>
      <c r="N1314" s="34">
        <v>0</v>
      </c>
      <c r="O1314" s="34">
        <v>0</v>
      </c>
      <c r="P1314" s="24" t="s">
        <v>2103</v>
      </c>
      <c r="Q1314" s="25">
        <v>0</v>
      </c>
      <c r="R1314" s="30" t="s">
        <v>2094</v>
      </c>
    </row>
    <row r="1315" spans="1:18" ht="42.75">
      <c r="A1315" s="1"/>
      <c r="B1315" s="1"/>
      <c r="C1315" s="4" t="s">
        <v>2094</v>
      </c>
      <c r="D1315" s="5"/>
      <c r="E1315" s="5"/>
      <c r="F1315" s="5"/>
      <c r="G1315" s="6" t="s">
        <v>2094</v>
      </c>
      <c r="H1315" s="5"/>
      <c r="I1315" s="6" t="s">
        <v>2094</v>
      </c>
      <c r="J1315" s="33" t="s">
        <v>1325</v>
      </c>
      <c r="K1315" s="33" t="s">
        <v>1324</v>
      </c>
      <c r="L1315" s="34">
        <v>18900</v>
      </c>
      <c r="M1315" s="34">
        <v>0</v>
      </c>
      <c r="N1315" s="34">
        <v>0</v>
      </c>
      <c r="O1315" s="34">
        <v>0</v>
      </c>
      <c r="P1315" s="24" t="s">
        <v>2103</v>
      </c>
      <c r="Q1315" s="25">
        <v>0</v>
      </c>
      <c r="R1315" s="30" t="s">
        <v>2094</v>
      </c>
    </row>
    <row r="1316" spans="1:18" ht="28.5">
      <c r="A1316" s="1"/>
      <c r="B1316" s="1"/>
      <c r="C1316" s="4" t="s">
        <v>2094</v>
      </c>
      <c r="D1316" s="5"/>
      <c r="E1316" s="5"/>
      <c r="F1316" s="5"/>
      <c r="G1316" s="6" t="s">
        <v>2094</v>
      </c>
      <c r="H1316" s="5"/>
      <c r="I1316" s="6" t="s">
        <v>2094</v>
      </c>
      <c r="J1316" s="33" t="s">
        <v>1326</v>
      </c>
      <c r="K1316" s="33" t="s">
        <v>1376</v>
      </c>
      <c r="L1316" s="34">
        <v>3</v>
      </c>
      <c r="M1316" s="34">
        <v>0</v>
      </c>
      <c r="N1316" s="34">
        <v>0</v>
      </c>
      <c r="O1316" s="34">
        <v>0</v>
      </c>
      <c r="P1316" s="24" t="s">
        <v>2103</v>
      </c>
      <c r="Q1316" s="25">
        <v>0</v>
      </c>
      <c r="R1316" s="30" t="s">
        <v>2094</v>
      </c>
    </row>
    <row r="1317" spans="1:18" ht="28.5">
      <c r="A1317" s="1"/>
      <c r="B1317" s="1"/>
      <c r="C1317" s="4" t="s">
        <v>2094</v>
      </c>
      <c r="D1317" s="5"/>
      <c r="E1317" s="5"/>
      <c r="F1317" s="5"/>
      <c r="G1317" s="6" t="s">
        <v>2094</v>
      </c>
      <c r="H1317" s="5"/>
      <c r="I1317" s="6" t="s">
        <v>2094</v>
      </c>
      <c r="J1317" s="33" t="s">
        <v>1327</v>
      </c>
      <c r="K1317" s="33" t="s">
        <v>1376</v>
      </c>
      <c r="L1317" s="34">
        <v>10</v>
      </c>
      <c r="M1317" s="34">
        <v>0</v>
      </c>
      <c r="N1317" s="34">
        <v>0</v>
      </c>
      <c r="O1317" s="34">
        <v>0</v>
      </c>
      <c r="P1317" s="24" t="s">
        <v>2103</v>
      </c>
      <c r="Q1317" s="25">
        <v>0</v>
      </c>
      <c r="R1317" s="30" t="s">
        <v>2094</v>
      </c>
    </row>
    <row r="1318" spans="1:18" ht="28.5">
      <c r="A1318" s="1"/>
      <c r="B1318" s="1"/>
      <c r="C1318" s="4" t="s">
        <v>2094</v>
      </c>
      <c r="D1318" s="5"/>
      <c r="E1318" s="5"/>
      <c r="F1318" s="5"/>
      <c r="G1318" s="6" t="s">
        <v>2094</v>
      </c>
      <c r="H1318" s="5"/>
      <c r="I1318" s="6" t="s">
        <v>2094</v>
      </c>
      <c r="J1318" s="33" t="s">
        <v>1328</v>
      </c>
      <c r="K1318" s="33" t="s">
        <v>1376</v>
      </c>
      <c r="L1318" s="34">
        <v>0</v>
      </c>
      <c r="M1318" s="34">
        <v>0</v>
      </c>
      <c r="N1318" s="34">
        <v>0</v>
      </c>
      <c r="O1318" s="34">
        <v>0</v>
      </c>
      <c r="P1318" s="21">
        <v>0</v>
      </c>
      <c r="Q1318" s="21">
        <v>0</v>
      </c>
      <c r="R1318" s="30" t="s">
        <v>2094</v>
      </c>
    </row>
    <row r="1319" spans="1:18" ht="42.75">
      <c r="A1319" s="1"/>
      <c r="B1319" s="1"/>
      <c r="C1319" s="4" t="s">
        <v>2094</v>
      </c>
      <c r="D1319" s="5"/>
      <c r="E1319" s="5"/>
      <c r="F1319" s="5"/>
      <c r="G1319" s="6" t="s">
        <v>2094</v>
      </c>
      <c r="H1319" s="5"/>
      <c r="I1319" s="6" t="s">
        <v>2094</v>
      </c>
      <c r="J1319" s="33" t="s">
        <v>1329</v>
      </c>
      <c r="K1319" s="33" t="s">
        <v>1376</v>
      </c>
      <c r="L1319" s="34">
        <v>164</v>
      </c>
      <c r="M1319" s="34">
        <v>12</v>
      </c>
      <c r="N1319" s="34">
        <v>10</v>
      </c>
      <c r="O1319" s="34">
        <v>11</v>
      </c>
      <c r="P1319" s="25">
        <f>+O1319/L1319*100</f>
        <v>6.7073170731707323</v>
      </c>
      <c r="Q1319" s="25">
        <f>-100+(O1319/M1319*100)</f>
        <v>-8.3333333333333428</v>
      </c>
      <c r="R1319" s="30" t="s">
        <v>2819</v>
      </c>
    </row>
    <row r="1320" spans="1:18" ht="28.5">
      <c r="A1320" s="1"/>
      <c r="B1320" s="1"/>
      <c r="C1320" s="4" t="s">
        <v>2094</v>
      </c>
      <c r="D1320" s="5"/>
      <c r="E1320" s="5"/>
      <c r="F1320" s="5"/>
      <c r="G1320" s="6" t="s">
        <v>2094</v>
      </c>
      <c r="H1320" s="5"/>
      <c r="I1320" s="6" t="s">
        <v>2094</v>
      </c>
      <c r="J1320" s="33" t="s">
        <v>1330</v>
      </c>
      <c r="K1320" s="33" t="s">
        <v>1324</v>
      </c>
      <c r="L1320" s="34">
        <v>3000</v>
      </c>
      <c r="M1320" s="34">
        <v>0</v>
      </c>
      <c r="N1320" s="34">
        <v>0</v>
      </c>
      <c r="O1320" s="34">
        <v>0</v>
      </c>
      <c r="P1320" s="24" t="s">
        <v>2103</v>
      </c>
      <c r="Q1320" s="25">
        <v>0</v>
      </c>
      <c r="R1320" s="30" t="s">
        <v>2094</v>
      </c>
    </row>
    <row r="1321" spans="1:18" ht="28.5">
      <c r="A1321" s="1"/>
      <c r="B1321" s="1"/>
      <c r="C1321" s="4" t="s">
        <v>2094</v>
      </c>
      <c r="D1321" s="5"/>
      <c r="E1321" s="5"/>
      <c r="F1321" s="5"/>
      <c r="G1321" s="6" t="s">
        <v>2094</v>
      </c>
      <c r="H1321" s="5"/>
      <c r="I1321" s="6" t="s">
        <v>2094</v>
      </c>
      <c r="J1321" s="33" t="s">
        <v>1331</v>
      </c>
      <c r="K1321" s="33" t="s">
        <v>1324</v>
      </c>
      <c r="L1321" s="34">
        <v>4110</v>
      </c>
      <c r="M1321" s="34">
        <v>0</v>
      </c>
      <c r="N1321" s="34">
        <v>0</v>
      </c>
      <c r="O1321" s="34">
        <v>0</v>
      </c>
      <c r="P1321" s="24" t="s">
        <v>2103</v>
      </c>
      <c r="Q1321" s="25">
        <v>0</v>
      </c>
      <c r="R1321" s="30" t="s">
        <v>2094</v>
      </c>
    </row>
    <row r="1322" spans="1:18" ht="42.75">
      <c r="A1322" s="1"/>
      <c r="B1322" s="1"/>
      <c r="C1322" s="4" t="s">
        <v>2094</v>
      </c>
      <c r="D1322" s="5"/>
      <c r="E1322" s="5"/>
      <c r="F1322" s="5"/>
      <c r="G1322" s="6" t="s">
        <v>2094</v>
      </c>
      <c r="H1322" s="5"/>
      <c r="I1322" s="6" t="s">
        <v>2094</v>
      </c>
      <c r="J1322" s="33" t="s">
        <v>1332</v>
      </c>
      <c r="K1322" s="33" t="s">
        <v>1324</v>
      </c>
      <c r="L1322" s="34">
        <v>2569</v>
      </c>
      <c r="M1322" s="34">
        <v>3</v>
      </c>
      <c r="N1322" s="34">
        <v>0</v>
      </c>
      <c r="O1322" s="34">
        <v>0</v>
      </c>
      <c r="P1322" s="25">
        <f>+O1322/L1322*100</f>
        <v>0</v>
      </c>
      <c r="Q1322" s="25">
        <f>-100+(O1322/M1322*100)</f>
        <v>-100</v>
      </c>
      <c r="R1322" s="30" t="s">
        <v>3349</v>
      </c>
    </row>
    <row r="1323" spans="1:18" ht="42.75">
      <c r="A1323" s="1"/>
      <c r="B1323" s="1"/>
      <c r="C1323" s="4" t="s">
        <v>2094</v>
      </c>
      <c r="D1323" s="5"/>
      <c r="E1323" s="5"/>
      <c r="F1323" s="5"/>
      <c r="G1323" s="6" t="s">
        <v>2094</v>
      </c>
      <c r="H1323" s="5"/>
      <c r="I1323" s="6" t="s">
        <v>2094</v>
      </c>
      <c r="J1323" s="33" t="s">
        <v>1333</v>
      </c>
      <c r="K1323" s="33" t="s">
        <v>1324</v>
      </c>
      <c r="L1323" s="34">
        <v>8000</v>
      </c>
      <c r="M1323" s="34">
        <v>0</v>
      </c>
      <c r="N1323" s="34">
        <v>0</v>
      </c>
      <c r="O1323" s="34">
        <v>0</v>
      </c>
      <c r="P1323" s="24" t="s">
        <v>2103</v>
      </c>
      <c r="Q1323" s="25">
        <v>0</v>
      </c>
      <c r="R1323" s="30" t="s">
        <v>2094</v>
      </c>
    </row>
    <row r="1324" spans="1:18" ht="28.5">
      <c r="A1324" s="1"/>
      <c r="B1324" s="1"/>
      <c r="C1324" s="4" t="s">
        <v>2094</v>
      </c>
      <c r="D1324" s="5"/>
      <c r="E1324" s="5"/>
      <c r="F1324" s="5"/>
      <c r="G1324" s="6" t="s">
        <v>2094</v>
      </c>
      <c r="H1324" s="5"/>
      <c r="I1324" s="6" t="s">
        <v>2094</v>
      </c>
      <c r="J1324" s="33" t="s">
        <v>1334</v>
      </c>
      <c r="K1324" s="33" t="s">
        <v>1335</v>
      </c>
      <c r="L1324" s="34">
        <v>8000</v>
      </c>
      <c r="M1324" s="34">
        <v>0</v>
      </c>
      <c r="N1324" s="34">
        <v>150</v>
      </c>
      <c r="O1324" s="34">
        <v>22</v>
      </c>
      <c r="P1324" s="25">
        <f>+O1324/L1324*100</f>
        <v>0.27499999999999997</v>
      </c>
      <c r="Q1324" s="25" t="s">
        <v>2103</v>
      </c>
      <c r="R1324" s="30" t="s">
        <v>2820</v>
      </c>
    </row>
    <row r="1325" spans="1:18" ht="42.75">
      <c r="A1325" s="1"/>
      <c r="B1325" s="1"/>
      <c r="C1325" s="4" t="s">
        <v>2094</v>
      </c>
      <c r="D1325" s="5"/>
      <c r="E1325" s="5"/>
      <c r="F1325" s="5"/>
      <c r="G1325" s="6" t="s">
        <v>2094</v>
      </c>
      <c r="H1325" s="5"/>
      <c r="I1325" s="6" t="s">
        <v>2094</v>
      </c>
      <c r="J1325" s="33" t="s">
        <v>1336</v>
      </c>
      <c r="K1325" s="33" t="s">
        <v>1324</v>
      </c>
      <c r="L1325" s="34">
        <v>700</v>
      </c>
      <c r="M1325" s="34">
        <v>0</v>
      </c>
      <c r="N1325" s="34">
        <v>0</v>
      </c>
      <c r="O1325" s="34">
        <v>0</v>
      </c>
      <c r="P1325" s="24" t="s">
        <v>2103</v>
      </c>
      <c r="Q1325" s="25">
        <v>0</v>
      </c>
      <c r="R1325" s="30" t="s">
        <v>2094</v>
      </c>
    </row>
    <row r="1326" spans="1:18" ht="28.5">
      <c r="A1326" s="1"/>
      <c r="B1326" s="1"/>
      <c r="C1326" s="4" t="s">
        <v>2094</v>
      </c>
      <c r="D1326" s="5"/>
      <c r="E1326" s="5"/>
      <c r="F1326" s="5"/>
      <c r="G1326" s="6" t="s">
        <v>2094</v>
      </c>
      <c r="H1326" s="5"/>
      <c r="I1326" s="6" t="s">
        <v>2094</v>
      </c>
      <c r="J1326" s="33" t="s">
        <v>1337</v>
      </c>
      <c r="K1326" s="33" t="s">
        <v>1338</v>
      </c>
      <c r="L1326" s="34">
        <v>1600</v>
      </c>
      <c r="M1326" s="34">
        <v>0</v>
      </c>
      <c r="N1326" s="34">
        <v>0</v>
      </c>
      <c r="O1326" s="34">
        <v>0</v>
      </c>
      <c r="P1326" s="24" t="s">
        <v>2103</v>
      </c>
      <c r="Q1326" s="25">
        <v>0</v>
      </c>
      <c r="R1326" s="30" t="s">
        <v>2094</v>
      </c>
    </row>
    <row r="1327" spans="1:18" ht="42.75">
      <c r="A1327" s="1"/>
      <c r="B1327" s="1"/>
      <c r="C1327" s="4" t="s">
        <v>2094</v>
      </c>
      <c r="D1327" s="5"/>
      <c r="E1327" s="5"/>
      <c r="F1327" s="5"/>
      <c r="G1327" s="6" t="s">
        <v>2094</v>
      </c>
      <c r="H1327" s="5"/>
      <c r="I1327" s="6" t="s">
        <v>2094</v>
      </c>
      <c r="J1327" s="33" t="s">
        <v>1339</v>
      </c>
      <c r="K1327" s="33" t="s">
        <v>1335</v>
      </c>
      <c r="L1327" s="34">
        <v>300</v>
      </c>
      <c r="M1327" s="34">
        <v>0</v>
      </c>
      <c r="N1327" s="34" t="s">
        <v>216</v>
      </c>
      <c r="O1327" s="34">
        <v>0</v>
      </c>
      <c r="P1327" s="24" t="s">
        <v>2103</v>
      </c>
      <c r="Q1327" s="25">
        <v>0</v>
      </c>
      <c r="R1327" s="30" t="s">
        <v>2094</v>
      </c>
    </row>
    <row r="1328" spans="1:18" ht="42.75">
      <c r="A1328" s="1"/>
      <c r="B1328" s="1"/>
      <c r="C1328" s="4" t="s">
        <v>2094</v>
      </c>
      <c r="D1328" s="5"/>
      <c r="E1328" s="5"/>
      <c r="F1328" s="5"/>
      <c r="G1328" s="6" t="s">
        <v>2094</v>
      </c>
      <c r="H1328" s="5"/>
      <c r="I1328" s="6" t="s">
        <v>2094</v>
      </c>
      <c r="J1328" s="33" t="s">
        <v>1340</v>
      </c>
      <c r="K1328" s="33" t="s">
        <v>1335</v>
      </c>
      <c r="L1328" s="34">
        <v>0</v>
      </c>
      <c r="M1328" s="34">
        <v>0</v>
      </c>
      <c r="N1328" s="34" t="s">
        <v>216</v>
      </c>
      <c r="O1328" s="34">
        <v>0</v>
      </c>
      <c r="P1328" s="21">
        <v>0</v>
      </c>
      <c r="Q1328" s="25">
        <v>0</v>
      </c>
      <c r="R1328" s="30" t="s">
        <v>2094</v>
      </c>
    </row>
    <row r="1329" spans="1:18" ht="28.5">
      <c r="A1329" s="1"/>
      <c r="B1329" s="3" t="s">
        <v>1341</v>
      </c>
      <c r="C1329" s="4" t="s">
        <v>2099</v>
      </c>
      <c r="D1329" s="5">
        <v>7902579</v>
      </c>
      <c r="E1329" s="5">
        <v>14578289</v>
      </c>
      <c r="F1329" s="5">
        <v>6675710</v>
      </c>
      <c r="G1329" s="7">
        <v>84.5</v>
      </c>
      <c r="H1329" s="5">
        <v>41917757</v>
      </c>
      <c r="I1329" s="7">
        <v>34.799999999999997</v>
      </c>
      <c r="J1329" s="33" t="s">
        <v>2094</v>
      </c>
      <c r="K1329" s="33" t="s">
        <v>2094</v>
      </c>
      <c r="L1329" s="34"/>
      <c r="M1329" s="34"/>
      <c r="N1329" s="34"/>
      <c r="O1329" s="34"/>
      <c r="P1329" s="24" t="s">
        <v>2094</v>
      </c>
      <c r="Q1329" s="24" t="s">
        <v>2094</v>
      </c>
      <c r="R1329" s="30" t="s">
        <v>2094</v>
      </c>
    </row>
    <row r="1330" spans="1:18" ht="28.5">
      <c r="A1330" s="1"/>
      <c r="B1330" s="3" t="s">
        <v>1342</v>
      </c>
      <c r="C1330" s="4" t="s">
        <v>2094</v>
      </c>
      <c r="D1330" s="5"/>
      <c r="E1330" s="5"/>
      <c r="F1330" s="5"/>
      <c r="G1330" s="6" t="s">
        <v>2094</v>
      </c>
      <c r="H1330" s="5"/>
      <c r="I1330" s="6" t="s">
        <v>2094</v>
      </c>
      <c r="J1330" s="33" t="s">
        <v>1343</v>
      </c>
      <c r="K1330" s="33" t="s">
        <v>2015</v>
      </c>
      <c r="L1330" s="34">
        <v>342</v>
      </c>
      <c r="M1330" s="34">
        <v>122</v>
      </c>
      <c r="N1330" s="34">
        <v>121</v>
      </c>
      <c r="O1330" s="34">
        <v>114</v>
      </c>
      <c r="P1330" s="25">
        <f>+O1330/L1330*100</f>
        <v>33.333333333333329</v>
      </c>
      <c r="Q1330" s="25">
        <f>-100+(O1330/M1330*100)</f>
        <v>-6.5573770491803174</v>
      </c>
      <c r="R1330" s="30" t="s">
        <v>2821</v>
      </c>
    </row>
    <row r="1331" spans="1:18" ht="28.5">
      <c r="A1331" s="1"/>
      <c r="B1331" s="3" t="s">
        <v>1344</v>
      </c>
      <c r="C1331" s="4" t="s">
        <v>2099</v>
      </c>
      <c r="D1331" s="5">
        <v>12661304</v>
      </c>
      <c r="E1331" s="5">
        <v>8986148</v>
      </c>
      <c r="F1331" s="5">
        <v>-3675156</v>
      </c>
      <c r="G1331" s="7">
        <v>-29</v>
      </c>
      <c r="H1331" s="5">
        <v>96084855</v>
      </c>
      <c r="I1331" s="7">
        <v>9.4</v>
      </c>
      <c r="J1331" s="33" t="s">
        <v>2094</v>
      </c>
      <c r="K1331" s="33" t="s">
        <v>2094</v>
      </c>
      <c r="L1331" s="34"/>
      <c r="M1331" s="34"/>
      <c r="N1331" s="34"/>
      <c r="O1331" s="34"/>
      <c r="P1331" s="24" t="s">
        <v>2094</v>
      </c>
      <c r="Q1331" s="24" t="s">
        <v>2094</v>
      </c>
      <c r="R1331" s="30" t="s">
        <v>2094</v>
      </c>
    </row>
    <row r="1332" spans="1:18" ht="28.5">
      <c r="A1332" s="1"/>
      <c r="B1332" s="3" t="s">
        <v>1345</v>
      </c>
      <c r="C1332" s="4" t="s">
        <v>2094</v>
      </c>
      <c r="D1332" s="5"/>
      <c r="E1332" s="5"/>
      <c r="F1332" s="5"/>
      <c r="G1332" s="6" t="s">
        <v>2094</v>
      </c>
      <c r="H1332" s="5"/>
      <c r="I1332" s="6" t="s">
        <v>2094</v>
      </c>
      <c r="J1332" s="33" t="s">
        <v>1346</v>
      </c>
      <c r="K1332" s="33" t="s">
        <v>1299</v>
      </c>
      <c r="L1332" s="34">
        <v>7200</v>
      </c>
      <c r="M1332" s="34">
        <v>0</v>
      </c>
      <c r="N1332" s="34" t="s">
        <v>216</v>
      </c>
      <c r="O1332" s="34">
        <v>0</v>
      </c>
      <c r="P1332" s="24" t="s">
        <v>2103</v>
      </c>
      <c r="Q1332" s="25">
        <v>0</v>
      </c>
      <c r="R1332" s="30" t="s">
        <v>2094</v>
      </c>
    </row>
    <row r="1333" spans="1:18" ht="28.5">
      <c r="A1333" s="1"/>
      <c r="B1333" s="1"/>
      <c r="C1333" s="4" t="s">
        <v>2094</v>
      </c>
      <c r="D1333" s="5"/>
      <c r="E1333" s="5"/>
      <c r="F1333" s="5"/>
      <c r="G1333" s="6" t="s">
        <v>2094</v>
      </c>
      <c r="H1333" s="5"/>
      <c r="I1333" s="6" t="s">
        <v>2094</v>
      </c>
      <c r="J1333" s="33" t="s">
        <v>1347</v>
      </c>
      <c r="K1333" s="33" t="s">
        <v>2531</v>
      </c>
      <c r="L1333" s="34">
        <v>500</v>
      </c>
      <c r="M1333" s="34">
        <v>0</v>
      </c>
      <c r="N1333" s="34">
        <v>0</v>
      </c>
      <c r="O1333" s="34">
        <v>0</v>
      </c>
      <c r="P1333" s="24" t="s">
        <v>2103</v>
      </c>
      <c r="Q1333" s="25">
        <v>0</v>
      </c>
      <c r="R1333" s="30" t="s">
        <v>2094</v>
      </c>
    </row>
    <row r="1334" spans="1:18" ht="28.5">
      <c r="A1334" s="1"/>
      <c r="B1334" s="1"/>
      <c r="C1334" s="4" t="s">
        <v>2094</v>
      </c>
      <c r="D1334" s="5"/>
      <c r="E1334" s="5"/>
      <c r="F1334" s="5"/>
      <c r="G1334" s="6" t="s">
        <v>2094</v>
      </c>
      <c r="H1334" s="5"/>
      <c r="I1334" s="6" t="s">
        <v>2094</v>
      </c>
      <c r="J1334" s="33" t="s">
        <v>1348</v>
      </c>
      <c r="K1334" s="33" t="s">
        <v>1349</v>
      </c>
      <c r="L1334" s="34">
        <v>58000</v>
      </c>
      <c r="M1334" s="34">
        <v>0</v>
      </c>
      <c r="N1334" s="34">
        <v>0</v>
      </c>
      <c r="O1334" s="34">
        <v>0</v>
      </c>
      <c r="P1334" s="24" t="s">
        <v>2103</v>
      </c>
      <c r="Q1334" s="25">
        <v>0</v>
      </c>
      <c r="R1334" s="30" t="s">
        <v>2094</v>
      </c>
    </row>
    <row r="1335" spans="1:18" ht="28.5">
      <c r="A1335" s="1"/>
      <c r="B1335" s="1"/>
      <c r="C1335" s="4" t="s">
        <v>2094</v>
      </c>
      <c r="D1335" s="5"/>
      <c r="E1335" s="5"/>
      <c r="F1335" s="5"/>
      <c r="G1335" s="6" t="s">
        <v>2094</v>
      </c>
      <c r="H1335" s="5"/>
      <c r="I1335" s="6" t="s">
        <v>2094</v>
      </c>
      <c r="J1335" s="33" t="s">
        <v>1350</v>
      </c>
      <c r="K1335" s="33" t="s">
        <v>2157</v>
      </c>
      <c r="L1335" s="34">
        <v>1800</v>
      </c>
      <c r="M1335" s="34">
        <v>300</v>
      </c>
      <c r="N1335" s="34">
        <v>0</v>
      </c>
      <c r="O1335" s="34">
        <v>43</v>
      </c>
      <c r="P1335" s="25">
        <f>+O1335/L1335*100</f>
        <v>2.3888888888888888</v>
      </c>
      <c r="Q1335" s="25">
        <f>-100+(O1335/M1335*100)</f>
        <v>-85.666666666666671</v>
      </c>
      <c r="R1335" s="30" t="s">
        <v>2822</v>
      </c>
    </row>
    <row r="1336" spans="1:18" ht="28.5">
      <c r="A1336" s="1"/>
      <c r="B1336" s="1"/>
      <c r="C1336" s="4" t="s">
        <v>2094</v>
      </c>
      <c r="D1336" s="5"/>
      <c r="E1336" s="5"/>
      <c r="F1336" s="5"/>
      <c r="G1336" s="6" t="s">
        <v>2094</v>
      </c>
      <c r="H1336" s="5"/>
      <c r="I1336" s="6" t="s">
        <v>2094</v>
      </c>
      <c r="J1336" s="33" t="s">
        <v>1351</v>
      </c>
      <c r="K1336" s="33" t="s">
        <v>2112</v>
      </c>
      <c r="L1336" s="34">
        <v>35</v>
      </c>
      <c r="M1336" s="34">
        <v>5</v>
      </c>
      <c r="N1336" s="34" t="s">
        <v>216</v>
      </c>
      <c r="O1336" s="34">
        <v>7</v>
      </c>
      <c r="P1336" s="25">
        <f>+O1336/L1336*100</f>
        <v>20</v>
      </c>
      <c r="Q1336" s="25">
        <f>-100+(O1336/M1336*100)</f>
        <v>40</v>
      </c>
      <c r="R1336" s="30" t="s">
        <v>2821</v>
      </c>
    </row>
    <row r="1337" spans="1:18" ht="28.5">
      <c r="A1337" s="1"/>
      <c r="B1337" s="1"/>
      <c r="C1337" s="4" t="s">
        <v>2094</v>
      </c>
      <c r="D1337" s="5"/>
      <c r="E1337" s="5"/>
      <c r="F1337" s="5"/>
      <c r="G1337" s="6" t="s">
        <v>2094</v>
      </c>
      <c r="H1337" s="5"/>
      <c r="I1337" s="6" t="s">
        <v>2094</v>
      </c>
      <c r="J1337" s="33" t="s">
        <v>1352</v>
      </c>
      <c r="K1337" s="33" t="s">
        <v>1299</v>
      </c>
      <c r="L1337" s="34">
        <v>4200000</v>
      </c>
      <c r="M1337" s="34">
        <v>0</v>
      </c>
      <c r="N1337" s="34">
        <v>0</v>
      </c>
      <c r="O1337" s="34">
        <v>0</v>
      </c>
      <c r="P1337" s="24" t="s">
        <v>2103</v>
      </c>
      <c r="Q1337" s="25">
        <v>0</v>
      </c>
      <c r="R1337" s="30" t="s">
        <v>2094</v>
      </c>
    </row>
    <row r="1338" spans="1:18" ht="42.75">
      <c r="A1338" s="1"/>
      <c r="B1338" s="1"/>
      <c r="C1338" s="4" t="s">
        <v>2094</v>
      </c>
      <c r="D1338" s="5"/>
      <c r="E1338" s="5"/>
      <c r="F1338" s="5"/>
      <c r="G1338" s="6" t="s">
        <v>2094</v>
      </c>
      <c r="H1338" s="5"/>
      <c r="I1338" s="6" t="s">
        <v>2094</v>
      </c>
      <c r="J1338" s="33" t="s">
        <v>1353</v>
      </c>
      <c r="K1338" s="33" t="s">
        <v>1299</v>
      </c>
      <c r="L1338" s="34">
        <v>9100</v>
      </c>
      <c r="M1338" s="34">
        <v>0</v>
      </c>
      <c r="N1338" s="34" t="s">
        <v>216</v>
      </c>
      <c r="O1338" s="34">
        <v>0</v>
      </c>
      <c r="P1338" s="24" t="s">
        <v>2103</v>
      </c>
      <c r="Q1338" s="25">
        <v>0</v>
      </c>
      <c r="R1338" s="30" t="s">
        <v>2094</v>
      </c>
    </row>
    <row r="1339" spans="1:18" ht="28.5">
      <c r="A1339" s="1"/>
      <c r="B1339" s="3" t="s">
        <v>1354</v>
      </c>
      <c r="C1339" s="4" t="s">
        <v>2099</v>
      </c>
      <c r="D1339" s="5">
        <v>196518302</v>
      </c>
      <c r="E1339" s="5">
        <v>958396336</v>
      </c>
      <c r="F1339" s="5">
        <v>761878034</v>
      </c>
      <c r="G1339" s="7">
        <v>387.7</v>
      </c>
      <c r="H1339" s="5">
        <v>2206966831</v>
      </c>
      <c r="I1339" s="7">
        <v>43.4</v>
      </c>
      <c r="J1339" s="33" t="s">
        <v>2094</v>
      </c>
      <c r="K1339" s="33" t="s">
        <v>2094</v>
      </c>
      <c r="L1339" s="34"/>
      <c r="M1339" s="34"/>
      <c r="N1339" s="34"/>
      <c r="O1339" s="34"/>
      <c r="P1339" s="24" t="s">
        <v>2094</v>
      </c>
      <c r="Q1339" s="24" t="s">
        <v>2094</v>
      </c>
      <c r="R1339" s="30" t="s">
        <v>2094</v>
      </c>
    </row>
    <row r="1340" spans="1:18" ht="57">
      <c r="A1340" s="1"/>
      <c r="B1340" s="3" t="s">
        <v>1355</v>
      </c>
      <c r="C1340" s="4" t="s">
        <v>2094</v>
      </c>
      <c r="D1340" s="5"/>
      <c r="E1340" s="5"/>
      <c r="F1340" s="5"/>
      <c r="G1340" s="6" t="s">
        <v>2094</v>
      </c>
      <c r="H1340" s="5"/>
      <c r="I1340" s="6" t="s">
        <v>2094</v>
      </c>
      <c r="J1340" s="33" t="s">
        <v>3032</v>
      </c>
      <c r="K1340" s="33" t="s">
        <v>1356</v>
      </c>
      <c r="L1340" s="34">
        <v>8300000</v>
      </c>
      <c r="M1340" s="34">
        <v>8300000</v>
      </c>
      <c r="N1340" s="34">
        <v>182051</v>
      </c>
      <c r="O1340" s="34">
        <v>0</v>
      </c>
      <c r="P1340" s="25">
        <f>+O1340/L1340*100</f>
        <v>0</v>
      </c>
      <c r="Q1340" s="25">
        <f>-100+(O1340/M1340*100)</f>
        <v>-100</v>
      </c>
      <c r="R1340" s="30" t="s">
        <v>3350</v>
      </c>
    </row>
    <row r="1341" spans="1:18">
      <c r="A1341" s="1"/>
      <c r="B1341" s="1"/>
      <c r="C1341" s="4" t="s">
        <v>2094</v>
      </c>
      <c r="D1341" s="5"/>
      <c r="E1341" s="5"/>
      <c r="F1341" s="5"/>
      <c r="G1341" s="6" t="s">
        <v>2094</v>
      </c>
      <c r="H1341" s="5"/>
      <c r="I1341" s="6" t="s">
        <v>2094</v>
      </c>
      <c r="J1341" s="33" t="s">
        <v>1357</v>
      </c>
      <c r="K1341" s="33" t="s">
        <v>1324</v>
      </c>
      <c r="L1341" s="34">
        <v>26000</v>
      </c>
      <c r="M1341" s="34">
        <v>0</v>
      </c>
      <c r="N1341" s="34">
        <v>0</v>
      </c>
      <c r="O1341" s="34">
        <v>0</v>
      </c>
      <c r="P1341" s="24" t="s">
        <v>2103</v>
      </c>
      <c r="Q1341" s="25">
        <v>0</v>
      </c>
      <c r="R1341" s="30" t="s">
        <v>2094</v>
      </c>
    </row>
    <row r="1342" spans="1:18" ht="42.75">
      <c r="A1342" s="1"/>
      <c r="B1342" s="1"/>
      <c r="C1342" s="4" t="s">
        <v>2094</v>
      </c>
      <c r="D1342" s="5"/>
      <c r="E1342" s="5"/>
      <c r="F1342" s="5"/>
      <c r="G1342" s="6" t="s">
        <v>2094</v>
      </c>
      <c r="H1342" s="5"/>
      <c r="I1342" s="6" t="s">
        <v>2094</v>
      </c>
      <c r="J1342" s="33" t="s">
        <v>1358</v>
      </c>
      <c r="K1342" s="33" t="s">
        <v>2015</v>
      </c>
      <c r="L1342" s="34">
        <v>1395</v>
      </c>
      <c r="M1342" s="34">
        <v>0</v>
      </c>
      <c r="N1342" s="34">
        <v>37</v>
      </c>
      <c r="O1342" s="34">
        <v>192</v>
      </c>
      <c r="P1342" s="25">
        <f>+O1342/L1342*100</f>
        <v>13.763440860215054</v>
      </c>
      <c r="Q1342" s="25" t="s">
        <v>2103</v>
      </c>
      <c r="R1342" s="30" t="s">
        <v>2821</v>
      </c>
    </row>
    <row r="1343" spans="1:18" ht="28.5">
      <c r="A1343" s="1"/>
      <c r="B1343" s="1"/>
      <c r="C1343" s="4" t="s">
        <v>2094</v>
      </c>
      <c r="D1343" s="5"/>
      <c r="E1343" s="5"/>
      <c r="F1343" s="5"/>
      <c r="G1343" s="6" t="s">
        <v>2094</v>
      </c>
      <c r="H1343" s="5"/>
      <c r="I1343" s="6" t="s">
        <v>2094</v>
      </c>
      <c r="J1343" s="33" t="s">
        <v>1359</v>
      </c>
      <c r="K1343" s="33" t="s">
        <v>2015</v>
      </c>
      <c r="L1343" s="34">
        <v>12500</v>
      </c>
      <c r="M1343" s="34">
        <v>0</v>
      </c>
      <c r="N1343" s="34">
        <v>0</v>
      </c>
      <c r="O1343" s="34">
        <v>303</v>
      </c>
      <c r="P1343" s="25">
        <f>+O1343/L1343*100</f>
        <v>2.4239999999999999</v>
      </c>
      <c r="Q1343" s="25" t="s">
        <v>2103</v>
      </c>
      <c r="R1343" s="30" t="s">
        <v>2821</v>
      </c>
    </row>
    <row r="1344" spans="1:18" ht="28.5">
      <c r="A1344" s="1"/>
      <c r="B1344" s="1"/>
      <c r="C1344" s="4" t="s">
        <v>2094</v>
      </c>
      <c r="D1344" s="5"/>
      <c r="E1344" s="5"/>
      <c r="F1344" s="5"/>
      <c r="G1344" s="6" t="s">
        <v>2094</v>
      </c>
      <c r="H1344" s="5"/>
      <c r="I1344" s="6" t="s">
        <v>2094</v>
      </c>
      <c r="J1344" s="33" t="s">
        <v>1360</v>
      </c>
      <c r="K1344" s="33" t="s">
        <v>1361</v>
      </c>
      <c r="L1344" s="34">
        <v>5660</v>
      </c>
      <c r="M1344" s="34">
        <v>5660</v>
      </c>
      <c r="N1344" s="34">
        <v>2629</v>
      </c>
      <c r="O1344" s="34">
        <v>5660</v>
      </c>
      <c r="P1344" s="24" t="s">
        <v>2130</v>
      </c>
      <c r="Q1344" s="25">
        <f>-100+(O1344/M1344*100)</f>
        <v>0</v>
      </c>
      <c r="R1344" s="30" t="s">
        <v>2094</v>
      </c>
    </row>
    <row r="1345" spans="1:18" ht="28.5">
      <c r="A1345" s="1"/>
      <c r="B1345" s="1"/>
      <c r="C1345" s="4" t="s">
        <v>2094</v>
      </c>
      <c r="D1345" s="5"/>
      <c r="E1345" s="5"/>
      <c r="F1345" s="5"/>
      <c r="G1345" s="6" t="s">
        <v>2094</v>
      </c>
      <c r="H1345" s="5"/>
      <c r="I1345" s="6" t="s">
        <v>2094</v>
      </c>
      <c r="J1345" s="33" t="s">
        <v>1362</v>
      </c>
      <c r="K1345" s="33" t="s">
        <v>1324</v>
      </c>
      <c r="L1345" s="34">
        <v>9800</v>
      </c>
      <c r="M1345" s="34">
        <v>6000</v>
      </c>
      <c r="N1345" s="34">
        <v>6031</v>
      </c>
      <c r="O1345" s="34">
        <v>0</v>
      </c>
      <c r="P1345" s="25">
        <f>+O1345/L1345*100</f>
        <v>0</v>
      </c>
      <c r="Q1345" s="25">
        <f>-100+(O1345/M1345*100)</f>
        <v>-100</v>
      </c>
      <c r="R1345" s="30" t="s">
        <v>2823</v>
      </c>
    </row>
    <row r="1346" spans="1:18" ht="57">
      <c r="A1346" s="1"/>
      <c r="B1346" s="1"/>
      <c r="C1346" s="4" t="s">
        <v>2094</v>
      </c>
      <c r="D1346" s="5"/>
      <c r="E1346" s="5"/>
      <c r="F1346" s="5"/>
      <c r="G1346" s="6" t="s">
        <v>2094</v>
      </c>
      <c r="H1346" s="5"/>
      <c r="I1346" s="6" t="s">
        <v>2094</v>
      </c>
      <c r="J1346" s="33" t="s">
        <v>1363</v>
      </c>
      <c r="K1346" s="33" t="s">
        <v>1324</v>
      </c>
      <c r="L1346" s="34">
        <v>1000</v>
      </c>
      <c r="M1346" s="34">
        <v>1000</v>
      </c>
      <c r="N1346" s="34">
        <v>6</v>
      </c>
      <c r="O1346" s="34">
        <v>1</v>
      </c>
      <c r="P1346" s="25">
        <f>+O1346/L1346*100</f>
        <v>0.1</v>
      </c>
      <c r="Q1346" s="25">
        <f>-100+(O1346/M1346*100)</f>
        <v>-99.9</v>
      </c>
      <c r="R1346" s="30" t="s">
        <v>2823</v>
      </c>
    </row>
    <row r="1347" spans="1:18" ht="28.5">
      <c r="A1347" s="1"/>
      <c r="B1347" s="1"/>
      <c r="C1347" s="4" t="s">
        <v>2094</v>
      </c>
      <c r="D1347" s="5"/>
      <c r="E1347" s="5"/>
      <c r="F1347" s="5"/>
      <c r="G1347" s="6" t="s">
        <v>2094</v>
      </c>
      <c r="H1347" s="5"/>
      <c r="I1347" s="6" t="s">
        <v>2094</v>
      </c>
      <c r="J1347" s="33" t="s">
        <v>1364</v>
      </c>
      <c r="K1347" s="33" t="s">
        <v>1324</v>
      </c>
      <c r="L1347" s="34">
        <v>1300</v>
      </c>
      <c r="M1347" s="34">
        <v>1300</v>
      </c>
      <c r="N1347" s="34">
        <v>7</v>
      </c>
      <c r="O1347" s="34">
        <v>2</v>
      </c>
      <c r="P1347" s="25">
        <f>+O1347/L1347*100</f>
        <v>0.15384615384615385</v>
      </c>
      <c r="Q1347" s="25">
        <f>-100+(O1347/M1347*100)</f>
        <v>-99.84615384615384</v>
      </c>
      <c r="R1347" s="30" t="s">
        <v>2824</v>
      </c>
    </row>
    <row r="1348" spans="1:18" ht="42.75">
      <c r="A1348" s="1"/>
      <c r="B1348" s="1"/>
      <c r="C1348" s="4" t="s">
        <v>2094</v>
      </c>
      <c r="D1348" s="5"/>
      <c r="E1348" s="5"/>
      <c r="F1348" s="5"/>
      <c r="G1348" s="6" t="s">
        <v>2094</v>
      </c>
      <c r="H1348" s="5"/>
      <c r="I1348" s="6" t="s">
        <v>2094</v>
      </c>
      <c r="J1348" s="33" t="s">
        <v>1365</v>
      </c>
      <c r="K1348" s="33" t="s">
        <v>2015</v>
      </c>
      <c r="L1348" s="34">
        <v>5500</v>
      </c>
      <c r="M1348" s="34">
        <v>0</v>
      </c>
      <c r="N1348" s="34">
        <v>0</v>
      </c>
      <c r="O1348" s="34">
        <v>244</v>
      </c>
      <c r="P1348" s="25">
        <f>+O1348/L1348*100</f>
        <v>4.4363636363636365</v>
      </c>
      <c r="Q1348" s="25" t="s">
        <v>2103</v>
      </c>
      <c r="R1348" s="30" t="s">
        <v>2825</v>
      </c>
    </row>
    <row r="1349" spans="1:18" ht="42.75">
      <c r="A1349" s="1"/>
      <c r="B1349" s="1"/>
      <c r="C1349" s="4" t="s">
        <v>2094</v>
      </c>
      <c r="D1349" s="5"/>
      <c r="E1349" s="5"/>
      <c r="F1349" s="5"/>
      <c r="G1349" s="6" t="s">
        <v>2094</v>
      </c>
      <c r="H1349" s="5"/>
      <c r="I1349" s="6" t="s">
        <v>2094</v>
      </c>
      <c r="J1349" s="33" t="s">
        <v>1366</v>
      </c>
      <c r="K1349" s="33" t="s">
        <v>1324</v>
      </c>
      <c r="L1349" s="34">
        <v>600</v>
      </c>
      <c r="M1349" s="34">
        <v>0</v>
      </c>
      <c r="N1349" s="34">
        <v>0</v>
      </c>
      <c r="O1349" s="34">
        <v>0</v>
      </c>
      <c r="P1349" s="24" t="s">
        <v>2103</v>
      </c>
      <c r="Q1349" s="25">
        <v>0</v>
      </c>
      <c r="R1349" s="30" t="s">
        <v>2094</v>
      </c>
    </row>
    <row r="1350" spans="1:18" ht="42.75">
      <c r="A1350" s="1"/>
      <c r="B1350" s="1"/>
      <c r="C1350" s="4" t="s">
        <v>2094</v>
      </c>
      <c r="D1350" s="5"/>
      <c r="E1350" s="5"/>
      <c r="F1350" s="5"/>
      <c r="G1350" s="6" t="s">
        <v>2094</v>
      </c>
      <c r="H1350" s="5"/>
      <c r="I1350" s="6" t="s">
        <v>2094</v>
      </c>
      <c r="J1350" s="33" t="s">
        <v>1367</v>
      </c>
      <c r="K1350" s="33" t="s">
        <v>1368</v>
      </c>
      <c r="L1350" s="34">
        <v>252</v>
      </c>
      <c r="M1350" s="34">
        <v>252</v>
      </c>
      <c r="N1350" s="34">
        <v>252</v>
      </c>
      <c r="O1350" s="34">
        <v>252</v>
      </c>
      <c r="P1350" s="24" t="s">
        <v>2130</v>
      </c>
      <c r="Q1350" s="25">
        <f>-100+(O1350/M1350*100)</f>
        <v>0</v>
      </c>
      <c r="R1350" s="30" t="s">
        <v>2094</v>
      </c>
    </row>
    <row r="1351" spans="1:18" ht="28.5">
      <c r="A1351" s="1"/>
      <c r="B1351" s="1"/>
      <c r="C1351" s="4" t="s">
        <v>2094</v>
      </c>
      <c r="D1351" s="5"/>
      <c r="E1351" s="5"/>
      <c r="F1351" s="5"/>
      <c r="G1351" s="6" t="s">
        <v>2094</v>
      </c>
      <c r="H1351" s="5"/>
      <c r="I1351" s="6" t="s">
        <v>2094</v>
      </c>
      <c r="J1351" s="33" t="s">
        <v>1369</v>
      </c>
      <c r="K1351" s="33" t="s">
        <v>1315</v>
      </c>
      <c r="L1351" s="34">
        <v>213200</v>
      </c>
      <c r="M1351" s="34">
        <v>17000</v>
      </c>
      <c r="N1351" s="34">
        <v>0</v>
      </c>
      <c r="O1351" s="34">
        <v>12600</v>
      </c>
      <c r="P1351" s="25">
        <f>+O1351/L1351*100</f>
        <v>5.9099437148217637</v>
      </c>
      <c r="Q1351" s="25">
        <f>-100+(O1351/M1351*100)</f>
        <v>-25.882352941176464</v>
      </c>
      <c r="R1351" s="30" t="s">
        <v>2824</v>
      </c>
    </row>
    <row r="1352" spans="1:18" ht="28.5">
      <c r="A1352" s="1"/>
      <c r="B1352" s="1"/>
      <c r="C1352" s="4" t="s">
        <v>2094</v>
      </c>
      <c r="D1352" s="5"/>
      <c r="E1352" s="5"/>
      <c r="F1352" s="5"/>
      <c r="G1352" s="6" t="s">
        <v>2094</v>
      </c>
      <c r="H1352" s="5"/>
      <c r="I1352" s="6" t="s">
        <v>2094</v>
      </c>
      <c r="J1352" s="33" t="s">
        <v>1370</v>
      </c>
      <c r="K1352" s="33" t="s">
        <v>1324</v>
      </c>
      <c r="L1352" s="34">
        <v>2200</v>
      </c>
      <c r="M1352" s="34">
        <v>0</v>
      </c>
      <c r="N1352" s="34">
        <v>136</v>
      </c>
      <c r="O1352" s="34">
        <v>0</v>
      </c>
      <c r="P1352" s="24" t="s">
        <v>2103</v>
      </c>
      <c r="Q1352" s="25">
        <v>0</v>
      </c>
      <c r="R1352" s="30" t="s">
        <v>2094</v>
      </c>
    </row>
    <row r="1353" spans="1:18" ht="28.5">
      <c r="A1353" s="1"/>
      <c r="B1353" s="1"/>
      <c r="C1353" s="4" t="s">
        <v>2094</v>
      </c>
      <c r="D1353" s="5"/>
      <c r="E1353" s="5"/>
      <c r="F1353" s="5"/>
      <c r="G1353" s="6" t="s">
        <v>2094</v>
      </c>
      <c r="H1353" s="5"/>
      <c r="I1353" s="6" t="s">
        <v>2094</v>
      </c>
      <c r="J1353" s="33" t="s">
        <v>1371</v>
      </c>
      <c r="K1353" s="33" t="s">
        <v>1361</v>
      </c>
      <c r="L1353" s="34">
        <v>1400</v>
      </c>
      <c r="M1353" s="34">
        <v>1400</v>
      </c>
      <c r="N1353" s="34">
        <v>1400</v>
      </c>
      <c r="O1353" s="34">
        <v>1400</v>
      </c>
      <c r="P1353" s="24" t="s">
        <v>2130</v>
      </c>
      <c r="Q1353" s="25">
        <f>-100+(O1353/M1353*100)</f>
        <v>0</v>
      </c>
      <c r="R1353" s="30" t="s">
        <v>2094</v>
      </c>
    </row>
    <row r="1354" spans="1:18" ht="28.5">
      <c r="A1354" s="1"/>
      <c r="B1354" s="1"/>
      <c r="C1354" s="4" t="s">
        <v>2094</v>
      </c>
      <c r="D1354" s="5"/>
      <c r="E1354" s="5"/>
      <c r="F1354" s="5"/>
      <c r="G1354" s="6" t="s">
        <v>2094</v>
      </c>
      <c r="H1354" s="5"/>
      <c r="I1354" s="6" t="s">
        <v>2094</v>
      </c>
      <c r="J1354" s="33" t="s">
        <v>1372</v>
      </c>
      <c r="K1354" s="33" t="s">
        <v>1324</v>
      </c>
      <c r="L1354" s="34">
        <v>1250</v>
      </c>
      <c r="M1354" s="34">
        <v>1250</v>
      </c>
      <c r="N1354" s="34">
        <v>702</v>
      </c>
      <c r="O1354" s="34">
        <v>16</v>
      </c>
      <c r="P1354" s="25">
        <f>+O1354/L1354*100</f>
        <v>1.28</v>
      </c>
      <c r="Q1354" s="25">
        <f>-100+(O1354/M1354*100)</f>
        <v>-98.72</v>
      </c>
      <c r="R1354" s="30" t="s">
        <v>2826</v>
      </c>
    </row>
    <row r="1355" spans="1:18" ht="28.5">
      <c r="A1355" s="1"/>
      <c r="B1355" s="1"/>
      <c r="C1355" s="4" t="s">
        <v>2094</v>
      </c>
      <c r="D1355" s="5"/>
      <c r="E1355" s="5"/>
      <c r="F1355" s="5"/>
      <c r="G1355" s="6" t="s">
        <v>2094</v>
      </c>
      <c r="H1355" s="5"/>
      <c r="I1355" s="6" t="s">
        <v>2094</v>
      </c>
      <c r="J1355" s="33" t="s">
        <v>1373</v>
      </c>
      <c r="K1355" s="33" t="s">
        <v>1324</v>
      </c>
      <c r="L1355" s="34">
        <v>2000</v>
      </c>
      <c r="M1355" s="34">
        <v>500</v>
      </c>
      <c r="N1355" s="34">
        <v>179</v>
      </c>
      <c r="O1355" s="34">
        <v>249</v>
      </c>
      <c r="P1355" s="25">
        <f>+O1355/L1355*100</f>
        <v>12.45</v>
      </c>
      <c r="Q1355" s="25">
        <f>-100+(O1355/M1355*100)</f>
        <v>-50.2</v>
      </c>
      <c r="R1355" s="30" t="s">
        <v>2827</v>
      </c>
    </row>
    <row r="1356" spans="1:18" ht="28.5">
      <c r="A1356" s="1"/>
      <c r="B1356" s="1"/>
      <c r="C1356" s="4" t="s">
        <v>2094</v>
      </c>
      <c r="D1356" s="5"/>
      <c r="E1356" s="5"/>
      <c r="F1356" s="5"/>
      <c r="G1356" s="6" t="s">
        <v>2094</v>
      </c>
      <c r="H1356" s="5"/>
      <c r="I1356" s="6" t="s">
        <v>2094</v>
      </c>
      <c r="J1356" s="33" t="s">
        <v>1374</v>
      </c>
      <c r="K1356" s="33" t="s">
        <v>1315</v>
      </c>
      <c r="L1356" s="34">
        <v>5500</v>
      </c>
      <c r="M1356" s="34">
        <v>2500</v>
      </c>
      <c r="N1356" s="34">
        <v>410</v>
      </c>
      <c r="O1356" s="34">
        <v>625</v>
      </c>
      <c r="P1356" s="25">
        <f>+O1356/L1356*100</f>
        <v>11.363636363636363</v>
      </c>
      <c r="Q1356" s="25">
        <f>-100+(O1356/M1356*100)</f>
        <v>-75</v>
      </c>
      <c r="R1356" s="30" t="s">
        <v>2824</v>
      </c>
    </row>
    <row r="1357" spans="1:18" ht="42.75">
      <c r="A1357" s="1"/>
      <c r="B1357" s="1"/>
      <c r="C1357" s="4" t="s">
        <v>2094</v>
      </c>
      <c r="D1357" s="5"/>
      <c r="E1357" s="5"/>
      <c r="F1357" s="5"/>
      <c r="G1357" s="6" t="s">
        <v>2094</v>
      </c>
      <c r="H1357" s="5"/>
      <c r="I1357" s="6" t="s">
        <v>2094</v>
      </c>
      <c r="J1357" s="33" t="s">
        <v>709</v>
      </c>
      <c r="K1357" s="33" t="s">
        <v>2302</v>
      </c>
      <c r="L1357" s="34">
        <v>220000</v>
      </c>
      <c r="M1357" s="34">
        <v>0</v>
      </c>
      <c r="N1357" s="34">
        <v>66</v>
      </c>
      <c r="O1357" s="34">
        <v>0</v>
      </c>
      <c r="P1357" s="24" t="s">
        <v>2103</v>
      </c>
      <c r="Q1357" s="25">
        <v>0</v>
      </c>
      <c r="R1357" s="30" t="s">
        <v>2094</v>
      </c>
    </row>
    <row r="1358" spans="1:18" ht="28.5">
      <c r="A1358" s="1"/>
      <c r="B1358" s="1"/>
      <c r="C1358" s="4" t="s">
        <v>2094</v>
      </c>
      <c r="D1358" s="5"/>
      <c r="E1358" s="5"/>
      <c r="F1358" s="5"/>
      <c r="G1358" s="6" t="s">
        <v>2094</v>
      </c>
      <c r="H1358" s="5"/>
      <c r="I1358" s="6" t="s">
        <v>2094</v>
      </c>
      <c r="J1358" s="33" t="s">
        <v>710</v>
      </c>
      <c r="K1358" s="33" t="s">
        <v>1324</v>
      </c>
      <c r="L1358" s="34">
        <v>22000</v>
      </c>
      <c r="M1358" s="34">
        <v>0</v>
      </c>
      <c r="N1358" s="34">
        <v>0</v>
      </c>
      <c r="O1358" s="34">
        <v>0</v>
      </c>
      <c r="P1358" s="24" t="s">
        <v>2103</v>
      </c>
      <c r="Q1358" s="25">
        <v>0</v>
      </c>
      <c r="R1358" s="30" t="s">
        <v>2094</v>
      </c>
    </row>
    <row r="1359" spans="1:18" ht="42.75">
      <c r="A1359" s="1"/>
      <c r="B1359" s="1"/>
      <c r="C1359" s="4" t="s">
        <v>2094</v>
      </c>
      <c r="D1359" s="5"/>
      <c r="E1359" s="5"/>
      <c r="F1359" s="5"/>
      <c r="G1359" s="6" t="s">
        <v>2094</v>
      </c>
      <c r="H1359" s="5"/>
      <c r="I1359" s="6" t="s">
        <v>2094</v>
      </c>
      <c r="J1359" s="33" t="s">
        <v>711</v>
      </c>
      <c r="K1359" s="33" t="s">
        <v>1324</v>
      </c>
      <c r="L1359" s="34">
        <v>19250</v>
      </c>
      <c r="M1359" s="34">
        <v>0</v>
      </c>
      <c r="N1359" s="34" t="s">
        <v>216</v>
      </c>
      <c r="O1359" s="34">
        <v>1998</v>
      </c>
      <c r="P1359" s="25">
        <f>+O1359/L1359*100</f>
        <v>10.37922077922078</v>
      </c>
      <c r="Q1359" s="25" t="s">
        <v>2103</v>
      </c>
      <c r="R1359" s="30" t="s">
        <v>2828</v>
      </c>
    </row>
    <row r="1360" spans="1:18" ht="28.5">
      <c r="A1360" s="1"/>
      <c r="B1360" s="1"/>
      <c r="C1360" s="4" t="s">
        <v>2094</v>
      </c>
      <c r="D1360" s="5"/>
      <c r="E1360" s="5"/>
      <c r="F1360" s="5"/>
      <c r="G1360" s="6" t="s">
        <v>2094</v>
      </c>
      <c r="H1360" s="5"/>
      <c r="I1360" s="6" t="s">
        <v>2094</v>
      </c>
      <c r="J1360" s="33" t="s">
        <v>712</v>
      </c>
      <c r="K1360" s="33" t="s">
        <v>1324</v>
      </c>
      <c r="L1360" s="34">
        <v>9000</v>
      </c>
      <c r="M1360" s="34">
        <v>4000</v>
      </c>
      <c r="N1360" s="34" t="s">
        <v>216</v>
      </c>
      <c r="O1360" s="34">
        <v>947</v>
      </c>
      <c r="P1360" s="25">
        <f>+O1360/L1360*100</f>
        <v>10.522222222222222</v>
      </c>
      <c r="Q1360" s="25">
        <f>-100+(O1360/M1360*100)</f>
        <v>-76.325000000000003</v>
      </c>
      <c r="R1360" s="30" t="s">
        <v>2829</v>
      </c>
    </row>
    <row r="1361" spans="1:18" ht="28.5">
      <c r="A1361" s="1"/>
      <c r="B1361" s="1"/>
      <c r="C1361" s="4" t="s">
        <v>2094</v>
      </c>
      <c r="D1361" s="5"/>
      <c r="E1361" s="5"/>
      <c r="F1361" s="5"/>
      <c r="G1361" s="6" t="s">
        <v>2094</v>
      </c>
      <c r="H1361" s="5"/>
      <c r="I1361" s="6" t="s">
        <v>2094</v>
      </c>
      <c r="J1361" s="33" t="s">
        <v>713</v>
      </c>
      <c r="K1361" s="33" t="s">
        <v>1356</v>
      </c>
      <c r="L1361" s="34">
        <v>6300000</v>
      </c>
      <c r="M1361" s="34">
        <v>3800000</v>
      </c>
      <c r="N1361" s="34" t="s">
        <v>216</v>
      </c>
      <c r="O1361" s="34">
        <v>0</v>
      </c>
      <c r="P1361" s="25">
        <f>+O1361/L1361*100</f>
        <v>0</v>
      </c>
      <c r="Q1361" s="25">
        <f>-100+(O1361/M1361*100)</f>
        <v>-100</v>
      </c>
      <c r="R1361" s="30" t="s">
        <v>2830</v>
      </c>
    </row>
    <row r="1362" spans="1:18" ht="28.5">
      <c r="A1362" s="1"/>
      <c r="B1362" s="3" t="s">
        <v>714</v>
      </c>
      <c r="C1362" s="4" t="s">
        <v>2099</v>
      </c>
      <c r="D1362" s="5">
        <v>2718659</v>
      </c>
      <c r="E1362" s="5">
        <v>4659376</v>
      </c>
      <c r="F1362" s="5">
        <v>1940717</v>
      </c>
      <c r="G1362" s="7">
        <v>71.400000000000006</v>
      </c>
      <c r="H1362" s="5">
        <v>21015492</v>
      </c>
      <c r="I1362" s="7">
        <v>22.2</v>
      </c>
      <c r="J1362" s="33" t="s">
        <v>2094</v>
      </c>
      <c r="K1362" s="33" t="s">
        <v>2094</v>
      </c>
      <c r="L1362" s="34"/>
      <c r="M1362" s="34"/>
      <c r="N1362" s="34"/>
      <c r="O1362" s="34"/>
      <c r="P1362" s="24" t="s">
        <v>2094</v>
      </c>
      <c r="Q1362" s="24" t="s">
        <v>2094</v>
      </c>
      <c r="R1362" s="30" t="s">
        <v>2094</v>
      </c>
    </row>
    <row r="1363" spans="1:18" ht="42.75">
      <c r="A1363" s="1"/>
      <c r="B1363" s="3" t="s">
        <v>715</v>
      </c>
      <c r="C1363" s="4" t="s">
        <v>2094</v>
      </c>
      <c r="D1363" s="5"/>
      <c r="E1363" s="5"/>
      <c r="F1363" s="5"/>
      <c r="G1363" s="6" t="s">
        <v>2094</v>
      </c>
      <c r="H1363" s="5"/>
      <c r="I1363" s="6" t="s">
        <v>2094</v>
      </c>
      <c r="J1363" s="33" t="s">
        <v>716</v>
      </c>
      <c r="K1363" s="33" t="s">
        <v>717</v>
      </c>
      <c r="L1363" s="34">
        <v>47000000</v>
      </c>
      <c r="M1363" s="34">
        <v>10800000</v>
      </c>
      <c r="N1363" s="34">
        <v>6820079</v>
      </c>
      <c r="O1363" s="34">
        <v>5071530</v>
      </c>
      <c r="P1363" s="25">
        <f>+O1363/L1363*100</f>
        <v>10.790489361702129</v>
      </c>
      <c r="Q1363" s="25">
        <f t="shared" ref="Q1363:Q1368" si="89">-100+(O1363/M1363*100)</f>
        <v>-53.041388888888889</v>
      </c>
      <c r="R1363" s="30" t="s">
        <v>2831</v>
      </c>
    </row>
    <row r="1364" spans="1:18" ht="42.75">
      <c r="A1364" s="1"/>
      <c r="B1364" s="1"/>
      <c r="C1364" s="4" t="s">
        <v>2094</v>
      </c>
      <c r="D1364" s="5"/>
      <c r="E1364" s="5"/>
      <c r="F1364" s="5"/>
      <c r="G1364" s="6" t="s">
        <v>2094</v>
      </c>
      <c r="H1364" s="5"/>
      <c r="I1364" s="6" t="s">
        <v>2094</v>
      </c>
      <c r="J1364" s="33" t="s">
        <v>718</v>
      </c>
      <c r="K1364" s="33" t="s">
        <v>2272</v>
      </c>
      <c r="L1364" s="34">
        <v>61</v>
      </c>
      <c r="M1364" s="34">
        <v>61</v>
      </c>
      <c r="N1364" s="34">
        <v>61</v>
      </c>
      <c r="O1364" s="34">
        <v>61</v>
      </c>
      <c r="P1364" s="24" t="s">
        <v>2130</v>
      </c>
      <c r="Q1364" s="25">
        <f t="shared" si="89"/>
        <v>0</v>
      </c>
      <c r="R1364" s="30" t="s">
        <v>2094</v>
      </c>
    </row>
    <row r="1365" spans="1:18" ht="42.75">
      <c r="A1365" s="1"/>
      <c r="B1365" s="1"/>
      <c r="C1365" s="4" t="s">
        <v>2094</v>
      </c>
      <c r="D1365" s="5"/>
      <c r="E1365" s="5"/>
      <c r="F1365" s="5"/>
      <c r="G1365" s="6" t="s">
        <v>2094</v>
      </c>
      <c r="H1365" s="5"/>
      <c r="I1365" s="6" t="s">
        <v>2094</v>
      </c>
      <c r="J1365" s="33" t="s">
        <v>719</v>
      </c>
      <c r="K1365" s="33" t="s">
        <v>720</v>
      </c>
      <c r="L1365" s="34">
        <v>24</v>
      </c>
      <c r="M1365" s="34">
        <v>24</v>
      </c>
      <c r="N1365" s="34">
        <v>21</v>
      </c>
      <c r="O1365" s="34">
        <v>24</v>
      </c>
      <c r="P1365" s="24" t="s">
        <v>2130</v>
      </c>
      <c r="Q1365" s="25">
        <f t="shared" si="89"/>
        <v>0</v>
      </c>
      <c r="R1365" s="30" t="s">
        <v>2094</v>
      </c>
    </row>
    <row r="1366" spans="1:18" ht="42.75">
      <c r="A1366" s="1"/>
      <c r="B1366" s="1"/>
      <c r="C1366" s="4" t="s">
        <v>2094</v>
      </c>
      <c r="D1366" s="5"/>
      <c r="E1366" s="5"/>
      <c r="F1366" s="5"/>
      <c r="G1366" s="6" t="s">
        <v>2094</v>
      </c>
      <c r="H1366" s="5"/>
      <c r="I1366" s="6" t="s">
        <v>2094</v>
      </c>
      <c r="J1366" s="33" t="s">
        <v>721</v>
      </c>
      <c r="K1366" s="33" t="s">
        <v>1376</v>
      </c>
      <c r="L1366" s="34">
        <v>36</v>
      </c>
      <c r="M1366" s="34">
        <v>7</v>
      </c>
      <c r="N1366" s="34">
        <v>6</v>
      </c>
      <c r="O1366" s="34">
        <v>6</v>
      </c>
      <c r="P1366" s="25">
        <f>+O1366/L1366*100</f>
        <v>16.666666666666664</v>
      </c>
      <c r="Q1366" s="25">
        <f t="shared" si="89"/>
        <v>-14.285714285714292</v>
      </c>
      <c r="R1366" s="30" t="s">
        <v>3033</v>
      </c>
    </row>
    <row r="1367" spans="1:18" ht="42.75">
      <c r="A1367" s="1"/>
      <c r="B1367" s="1"/>
      <c r="C1367" s="4" t="s">
        <v>2094</v>
      </c>
      <c r="D1367" s="5"/>
      <c r="E1367" s="5"/>
      <c r="F1367" s="5"/>
      <c r="G1367" s="6" t="s">
        <v>2094</v>
      </c>
      <c r="H1367" s="5"/>
      <c r="I1367" s="6" t="s">
        <v>2094</v>
      </c>
      <c r="J1367" s="33" t="s">
        <v>722</v>
      </c>
      <c r="K1367" s="33" t="s">
        <v>2157</v>
      </c>
      <c r="L1367" s="34">
        <v>8000</v>
      </c>
      <c r="M1367" s="34">
        <v>445</v>
      </c>
      <c r="N1367" s="34">
        <v>16</v>
      </c>
      <c r="O1367" s="34">
        <v>15</v>
      </c>
      <c r="P1367" s="25">
        <f>+O1367/L1367*100</f>
        <v>0.1875</v>
      </c>
      <c r="Q1367" s="25">
        <f t="shared" si="89"/>
        <v>-96.629213483146074</v>
      </c>
      <c r="R1367" s="30" t="s">
        <v>3351</v>
      </c>
    </row>
    <row r="1368" spans="1:18" ht="42.75">
      <c r="A1368" s="1"/>
      <c r="B1368" s="1"/>
      <c r="C1368" s="4" t="s">
        <v>2094</v>
      </c>
      <c r="D1368" s="5"/>
      <c r="E1368" s="5"/>
      <c r="F1368" s="5"/>
      <c r="G1368" s="6" t="s">
        <v>2094</v>
      </c>
      <c r="H1368" s="5"/>
      <c r="I1368" s="6" t="s">
        <v>2094</v>
      </c>
      <c r="J1368" s="33" t="s">
        <v>723</v>
      </c>
      <c r="K1368" s="33" t="s">
        <v>724</v>
      </c>
      <c r="L1368" s="34">
        <v>2000</v>
      </c>
      <c r="M1368" s="34">
        <v>20</v>
      </c>
      <c r="N1368" s="34">
        <v>137</v>
      </c>
      <c r="O1368" s="34">
        <v>150</v>
      </c>
      <c r="P1368" s="25">
        <f>+O1368/L1368*100</f>
        <v>7.5</v>
      </c>
      <c r="Q1368" s="25">
        <f t="shared" si="89"/>
        <v>650</v>
      </c>
      <c r="R1368" s="30" t="s">
        <v>3352</v>
      </c>
    </row>
    <row r="1369" spans="1:18" ht="28.5">
      <c r="A1369" s="1"/>
      <c r="B1369" s="3" t="s">
        <v>725</v>
      </c>
      <c r="C1369" s="4" t="s">
        <v>2099</v>
      </c>
      <c r="D1369" s="5">
        <v>399711650</v>
      </c>
      <c r="E1369" s="5">
        <v>433188198</v>
      </c>
      <c r="F1369" s="5">
        <v>33476548</v>
      </c>
      <c r="G1369" s="7">
        <v>8.4</v>
      </c>
      <c r="H1369" s="5">
        <v>1395113531</v>
      </c>
      <c r="I1369" s="7">
        <v>31.1</v>
      </c>
      <c r="J1369" s="33" t="s">
        <v>2094</v>
      </c>
      <c r="K1369" s="33" t="s">
        <v>2094</v>
      </c>
      <c r="L1369" s="34"/>
      <c r="M1369" s="34"/>
      <c r="N1369" s="34"/>
      <c r="O1369" s="34"/>
      <c r="P1369" s="24" t="s">
        <v>2094</v>
      </c>
      <c r="Q1369" s="24" t="s">
        <v>2094</v>
      </c>
      <c r="R1369" s="30" t="s">
        <v>2094</v>
      </c>
    </row>
    <row r="1370" spans="1:18" ht="57">
      <c r="A1370" s="1"/>
      <c r="B1370" s="3" t="s">
        <v>726</v>
      </c>
      <c r="C1370" s="4" t="s">
        <v>2094</v>
      </c>
      <c r="D1370" s="5"/>
      <c r="E1370" s="5"/>
      <c r="F1370" s="5"/>
      <c r="G1370" s="6" t="s">
        <v>2094</v>
      </c>
      <c r="H1370" s="5"/>
      <c r="I1370" s="6" t="s">
        <v>2094</v>
      </c>
      <c r="J1370" s="33" t="s">
        <v>727</v>
      </c>
      <c r="K1370" s="33" t="s">
        <v>728</v>
      </c>
      <c r="L1370" s="34">
        <v>173503</v>
      </c>
      <c r="M1370" s="34">
        <v>37627</v>
      </c>
      <c r="N1370" s="34">
        <v>61311</v>
      </c>
      <c r="O1370" s="34">
        <v>90452</v>
      </c>
      <c r="P1370" s="25">
        <f>+O1370/L1370*100</f>
        <v>52.132816147271235</v>
      </c>
      <c r="Q1370" s="25">
        <f>-100+(O1370/M1370*100)</f>
        <v>140.39120844074736</v>
      </c>
      <c r="R1370" s="30" t="s">
        <v>2832</v>
      </c>
    </row>
    <row r="1371" spans="1:18" ht="42.75">
      <c r="A1371" s="1"/>
      <c r="B1371" s="1"/>
      <c r="C1371" s="4" t="s">
        <v>2094</v>
      </c>
      <c r="D1371" s="5"/>
      <c r="E1371" s="5"/>
      <c r="F1371" s="5"/>
      <c r="G1371" s="6" t="s">
        <v>2094</v>
      </c>
      <c r="H1371" s="5"/>
      <c r="I1371" s="6" t="s">
        <v>2094</v>
      </c>
      <c r="J1371" s="33" t="s">
        <v>729</v>
      </c>
      <c r="K1371" s="33" t="s">
        <v>730</v>
      </c>
      <c r="L1371" s="34">
        <v>3021</v>
      </c>
      <c r="M1371" s="34">
        <v>1457</v>
      </c>
      <c r="N1371" s="34">
        <v>693</v>
      </c>
      <c r="O1371" s="34">
        <v>700</v>
      </c>
      <c r="P1371" s="25">
        <f>+O1371/L1371*100</f>
        <v>23.171135385633896</v>
      </c>
      <c r="Q1371" s="25">
        <f>-100+(O1371/M1371*100)</f>
        <v>-51.95607412491421</v>
      </c>
      <c r="R1371" s="30" t="s">
        <v>2833</v>
      </c>
    </row>
    <row r="1372" spans="1:18" ht="42.75">
      <c r="A1372" s="1"/>
      <c r="B1372" s="1"/>
      <c r="C1372" s="4" t="s">
        <v>2094</v>
      </c>
      <c r="D1372" s="5"/>
      <c r="E1372" s="5"/>
      <c r="F1372" s="5"/>
      <c r="G1372" s="6" t="s">
        <v>2094</v>
      </c>
      <c r="H1372" s="5"/>
      <c r="I1372" s="6" t="s">
        <v>2094</v>
      </c>
      <c r="J1372" s="33" t="s">
        <v>731</v>
      </c>
      <c r="K1372" s="33" t="s">
        <v>732</v>
      </c>
      <c r="L1372" s="34">
        <v>265</v>
      </c>
      <c r="M1372" s="34">
        <v>66</v>
      </c>
      <c r="N1372" s="34">
        <v>22</v>
      </c>
      <c r="O1372" s="34">
        <v>0</v>
      </c>
      <c r="P1372" s="25">
        <f>+O1372/L1372*100</f>
        <v>0</v>
      </c>
      <c r="Q1372" s="25">
        <f>-100+(O1372/M1372*100)</f>
        <v>-100</v>
      </c>
      <c r="R1372" s="30" t="s">
        <v>3353</v>
      </c>
    </row>
    <row r="1373" spans="1:18" ht="28.5">
      <c r="A1373" s="1"/>
      <c r="B1373" s="3" t="s">
        <v>733</v>
      </c>
      <c r="C1373" s="4" t="s">
        <v>2099</v>
      </c>
      <c r="D1373" s="5">
        <v>176543467</v>
      </c>
      <c r="E1373" s="5">
        <v>225367165</v>
      </c>
      <c r="F1373" s="5">
        <v>48823698</v>
      </c>
      <c r="G1373" s="7">
        <v>27.7</v>
      </c>
      <c r="H1373" s="5">
        <v>2605506835</v>
      </c>
      <c r="I1373" s="7">
        <v>8.6</v>
      </c>
      <c r="J1373" s="33" t="s">
        <v>2094</v>
      </c>
      <c r="K1373" s="33" t="s">
        <v>2094</v>
      </c>
      <c r="L1373" s="34"/>
      <c r="M1373" s="34"/>
      <c r="N1373" s="34"/>
      <c r="O1373" s="34"/>
      <c r="P1373" s="24" t="s">
        <v>2094</v>
      </c>
      <c r="Q1373" s="24" t="s">
        <v>2094</v>
      </c>
      <c r="R1373" s="30" t="s">
        <v>2094</v>
      </c>
    </row>
    <row r="1374" spans="1:18" ht="28.5">
      <c r="A1374" s="1"/>
      <c r="B1374" s="3" t="s">
        <v>734</v>
      </c>
      <c r="C1374" s="4" t="s">
        <v>2094</v>
      </c>
      <c r="D1374" s="5"/>
      <c r="E1374" s="5"/>
      <c r="F1374" s="5"/>
      <c r="G1374" s="6" t="s">
        <v>2094</v>
      </c>
      <c r="H1374" s="5"/>
      <c r="I1374" s="6" t="s">
        <v>2094</v>
      </c>
      <c r="J1374" s="33" t="s">
        <v>735</v>
      </c>
      <c r="K1374" s="33" t="s">
        <v>2157</v>
      </c>
      <c r="L1374" s="34">
        <v>6000</v>
      </c>
      <c r="M1374" s="34">
        <v>500</v>
      </c>
      <c r="N1374" s="34">
        <v>500</v>
      </c>
      <c r="O1374" s="34">
        <v>500</v>
      </c>
      <c r="P1374" s="25">
        <f t="shared" ref="P1374:P1380" si="90">+O1374/L1374*100</f>
        <v>8.3333333333333321</v>
      </c>
      <c r="Q1374" s="25">
        <f t="shared" ref="Q1374:Q1380" si="91">-100+(O1374/M1374*100)</f>
        <v>0</v>
      </c>
      <c r="R1374" s="30" t="s">
        <v>2094</v>
      </c>
    </row>
    <row r="1375" spans="1:18">
      <c r="A1375" s="1"/>
      <c r="B1375" s="1"/>
      <c r="C1375" s="4" t="s">
        <v>2094</v>
      </c>
      <c r="D1375" s="5"/>
      <c r="E1375" s="5"/>
      <c r="F1375" s="5"/>
      <c r="G1375" s="6" t="s">
        <v>2094</v>
      </c>
      <c r="H1375" s="5"/>
      <c r="I1375" s="6" t="s">
        <v>2094</v>
      </c>
      <c r="J1375" s="33" t="s">
        <v>1845</v>
      </c>
      <c r="K1375" s="33" t="s">
        <v>1672</v>
      </c>
      <c r="L1375" s="34">
        <v>350</v>
      </c>
      <c r="M1375" s="34">
        <v>80</v>
      </c>
      <c r="N1375" s="34">
        <v>80</v>
      </c>
      <c r="O1375" s="34">
        <v>80</v>
      </c>
      <c r="P1375" s="25">
        <f t="shared" si="90"/>
        <v>22.857142857142858</v>
      </c>
      <c r="Q1375" s="25">
        <f t="shared" si="91"/>
        <v>0</v>
      </c>
      <c r="R1375" s="30" t="s">
        <v>2094</v>
      </c>
    </row>
    <row r="1376" spans="1:18" ht="28.5">
      <c r="A1376" s="1"/>
      <c r="B1376" s="1"/>
      <c r="C1376" s="4" t="s">
        <v>2094</v>
      </c>
      <c r="D1376" s="5"/>
      <c r="E1376" s="5"/>
      <c r="F1376" s="5"/>
      <c r="G1376" s="6" t="s">
        <v>2094</v>
      </c>
      <c r="H1376" s="5"/>
      <c r="I1376" s="6" t="s">
        <v>2094</v>
      </c>
      <c r="J1376" s="33" t="s">
        <v>736</v>
      </c>
      <c r="K1376" s="33" t="s">
        <v>2308</v>
      </c>
      <c r="L1376" s="34">
        <v>200</v>
      </c>
      <c r="M1376" s="34">
        <v>0</v>
      </c>
      <c r="N1376" s="34">
        <v>0</v>
      </c>
      <c r="O1376" s="34">
        <v>0</v>
      </c>
      <c r="P1376" s="24" t="s">
        <v>2103</v>
      </c>
      <c r="Q1376" s="25">
        <v>0</v>
      </c>
      <c r="R1376" s="30" t="s">
        <v>2094</v>
      </c>
    </row>
    <row r="1377" spans="1:18" ht="28.5">
      <c r="A1377" s="1"/>
      <c r="B1377" s="1"/>
      <c r="C1377" s="4" t="s">
        <v>2094</v>
      </c>
      <c r="D1377" s="5"/>
      <c r="E1377" s="5"/>
      <c r="F1377" s="5"/>
      <c r="G1377" s="6" t="s">
        <v>2094</v>
      </c>
      <c r="H1377" s="5"/>
      <c r="I1377" s="6" t="s">
        <v>2094</v>
      </c>
      <c r="J1377" s="33" t="s">
        <v>737</v>
      </c>
      <c r="K1377" s="33" t="s">
        <v>738</v>
      </c>
      <c r="L1377" s="34">
        <v>6</v>
      </c>
      <c r="M1377" s="34">
        <v>0</v>
      </c>
      <c r="N1377" s="34">
        <v>0</v>
      </c>
      <c r="O1377" s="34">
        <v>0</v>
      </c>
      <c r="P1377" s="24" t="s">
        <v>2103</v>
      </c>
      <c r="Q1377" s="25">
        <v>0</v>
      </c>
      <c r="R1377" s="30" t="s">
        <v>2094</v>
      </c>
    </row>
    <row r="1378" spans="1:18" ht="28.5">
      <c r="A1378" s="1"/>
      <c r="B1378" s="1"/>
      <c r="C1378" s="4" t="s">
        <v>2094</v>
      </c>
      <c r="D1378" s="5"/>
      <c r="E1378" s="5"/>
      <c r="F1378" s="5"/>
      <c r="G1378" s="6" t="s">
        <v>2094</v>
      </c>
      <c r="H1378" s="5"/>
      <c r="I1378" s="6" t="s">
        <v>2094</v>
      </c>
      <c r="J1378" s="33" t="s">
        <v>739</v>
      </c>
      <c r="K1378" s="33" t="s">
        <v>740</v>
      </c>
      <c r="L1378" s="34">
        <v>6</v>
      </c>
      <c r="M1378" s="34">
        <v>0</v>
      </c>
      <c r="N1378" s="34">
        <v>0</v>
      </c>
      <c r="O1378" s="34">
        <v>0</v>
      </c>
      <c r="P1378" s="24" t="s">
        <v>2103</v>
      </c>
      <c r="Q1378" s="25">
        <v>0</v>
      </c>
      <c r="R1378" s="30" t="s">
        <v>2094</v>
      </c>
    </row>
    <row r="1379" spans="1:18" ht="42.75">
      <c r="A1379" s="1"/>
      <c r="B1379" s="1"/>
      <c r="C1379" s="4" t="s">
        <v>2094</v>
      </c>
      <c r="D1379" s="5"/>
      <c r="E1379" s="5"/>
      <c r="F1379" s="5"/>
      <c r="G1379" s="6" t="s">
        <v>2094</v>
      </c>
      <c r="H1379" s="5"/>
      <c r="I1379" s="6" t="s">
        <v>2094</v>
      </c>
      <c r="J1379" s="33" t="s">
        <v>741</v>
      </c>
      <c r="K1379" s="33" t="s">
        <v>1376</v>
      </c>
      <c r="L1379" s="34">
        <v>50</v>
      </c>
      <c r="M1379" s="34">
        <v>0</v>
      </c>
      <c r="N1379" s="34">
        <v>0</v>
      </c>
      <c r="O1379" s="34">
        <v>0</v>
      </c>
      <c r="P1379" s="24" t="s">
        <v>2103</v>
      </c>
      <c r="Q1379" s="25">
        <v>0</v>
      </c>
      <c r="R1379" s="30" t="s">
        <v>2094</v>
      </c>
    </row>
    <row r="1380" spans="1:18" ht="42.75">
      <c r="A1380" s="1"/>
      <c r="B1380" s="1"/>
      <c r="C1380" s="4" t="s">
        <v>2094</v>
      </c>
      <c r="D1380" s="5"/>
      <c r="E1380" s="5"/>
      <c r="F1380" s="5"/>
      <c r="G1380" s="6" t="s">
        <v>2094</v>
      </c>
      <c r="H1380" s="5"/>
      <c r="I1380" s="6" t="s">
        <v>2094</v>
      </c>
      <c r="J1380" s="33" t="s">
        <v>742</v>
      </c>
      <c r="K1380" s="33" t="s">
        <v>2267</v>
      </c>
      <c r="L1380" s="34">
        <v>16000</v>
      </c>
      <c r="M1380" s="34">
        <v>3200</v>
      </c>
      <c r="N1380" s="34">
        <v>3200</v>
      </c>
      <c r="O1380" s="34">
        <v>0</v>
      </c>
      <c r="P1380" s="25">
        <f t="shared" si="90"/>
        <v>0</v>
      </c>
      <c r="Q1380" s="25">
        <f t="shared" si="91"/>
        <v>-100</v>
      </c>
      <c r="R1380" s="30" t="s">
        <v>3354</v>
      </c>
    </row>
    <row r="1381" spans="1:18" ht="42.75">
      <c r="A1381" s="1"/>
      <c r="B1381" s="1"/>
      <c r="C1381" s="4" t="s">
        <v>2094</v>
      </c>
      <c r="D1381" s="5"/>
      <c r="E1381" s="5"/>
      <c r="F1381" s="5"/>
      <c r="G1381" s="6" t="s">
        <v>2094</v>
      </c>
      <c r="H1381" s="5"/>
      <c r="I1381" s="6" t="s">
        <v>2094</v>
      </c>
      <c r="J1381" s="33" t="s">
        <v>743</v>
      </c>
      <c r="K1381" s="33" t="s">
        <v>2308</v>
      </c>
      <c r="L1381" s="34">
        <v>24</v>
      </c>
      <c r="M1381" s="34">
        <v>24</v>
      </c>
      <c r="N1381" s="34">
        <v>0</v>
      </c>
      <c r="O1381" s="34">
        <v>0</v>
      </c>
      <c r="P1381" s="25">
        <f>+O1381/L1381*100</f>
        <v>0</v>
      </c>
      <c r="Q1381" s="25">
        <f>-100+(O1381/M1381*100)</f>
        <v>-100</v>
      </c>
      <c r="R1381" s="30" t="s">
        <v>3354</v>
      </c>
    </row>
    <row r="1382" spans="1:18" ht="42.75">
      <c r="A1382" s="1"/>
      <c r="B1382" s="1"/>
      <c r="C1382" s="4" t="s">
        <v>2094</v>
      </c>
      <c r="D1382" s="5"/>
      <c r="E1382" s="5"/>
      <c r="F1382" s="5"/>
      <c r="G1382" s="6" t="s">
        <v>2094</v>
      </c>
      <c r="H1382" s="5"/>
      <c r="I1382" s="6" t="s">
        <v>2094</v>
      </c>
      <c r="J1382" s="33" t="s">
        <v>744</v>
      </c>
      <c r="K1382" s="33" t="s">
        <v>2226</v>
      </c>
      <c r="L1382" s="34">
        <v>400</v>
      </c>
      <c r="M1382" s="34">
        <v>10</v>
      </c>
      <c r="N1382" s="34">
        <v>0</v>
      </c>
      <c r="O1382" s="34">
        <v>11</v>
      </c>
      <c r="P1382" s="25">
        <f>+O1382/L1382*100</f>
        <v>2.75</v>
      </c>
      <c r="Q1382" s="25">
        <f>-100+(O1382/M1382*100)</f>
        <v>10.000000000000014</v>
      </c>
      <c r="R1382" s="30" t="s">
        <v>3355</v>
      </c>
    </row>
    <row r="1383" spans="1:18" ht="42.75">
      <c r="A1383" s="1"/>
      <c r="B1383" s="1"/>
      <c r="C1383" s="4" t="s">
        <v>2094</v>
      </c>
      <c r="D1383" s="5"/>
      <c r="E1383" s="5"/>
      <c r="F1383" s="5"/>
      <c r="G1383" s="6" t="s">
        <v>2094</v>
      </c>
      <c r="H1383" s="5"/>
      <c r="I1383" s="6" t="s">
        <v>2094</v>
      </c>
      <c r="J1383" s="33" t="s">
        <v>745</v>
      </c>
      <c r="K1383" s="33" t="s">
        <v>2226</v>
      </c>
      <c r="L1383" s="34">
        <v>2000</v>
      </c>
      <c r="M1383" s="34">
        <v>50</v>
      </c>
      <c r="N1383" s="34">
        <v>0</v>
      </c>
      <c r="O1383" s="34">
        <v>238</v>
      </c>
      <c r="P1383" s="25">
        <f>+O1383/L1383*100</f>
        <v>11.899999999999999</v>
      </c>
      <c r="Q1383" s="25">
        <f>-100+(O1383/M1383*100)</f>
        <v>376</v>
      </c>
      <c r="R1383" s="30" t="s">
        <v>3355</v>
      </c>
    </row>
    <row r="1384" spans="1:18" ht="57">
      <c r="A1384" s="1"/>
      <c r="B1384" s="1"/>
      <c r="C1384" s="4" t="s">
        <v>2094</v>
      </c>
      <c r="D1384" s="5"/>
      <c r="E1384" s="5"/>
      <c r="F1384" s="5"/>
      <c r="G1384" s="6" t="s">
        <v>2094</v>
      </c>
      <c r="H1384" s="5"/>
      <c r="I1384" s="6" t="s">
        <v>2094</v>
      </c>
      <c r="J1384" s="33" t="s">
        <v>746</v>
      </c>
      <c r="K1384" s="33" t="s">
        <v>2308</v>
      </c>
      <c r="L1384" s="34">
        <v>24</v>
      </c>
      <c r="M1384" s="34">
        <v>24</v>
      </c>
      <c r="N1384" s="34">
        <v>0</v>
      </c>
      <c r="O1384" s="34">
        <v>0</v>
      </c>
      <c r="P1384" s="25">
        <f>+O1384/L1384*100</f>
        <v>0</v>
      </c>
      <c r="Q1384" s="25">
        <f>-100+(O1384/M1384*100)</f>
        <v>-100</v>
      </c>
      <c r="R1384" s="30" t="s">
        <v>3354</v>
      </c>
    </row>
    <row r="1385" spans="1:18" ht="42.75">
      <c r="A1385" s="1"/>
      <c r="B1385" s="3" t="s">
        <v>747</v>
      </c>
      <c r="C1385" s="4" t="s">
        <v>2099</v>
      </c>
      <c r="D1385" s="5">
        <v>3044148</v>
      </c>
      <c r="E1385" s="5">
        <v>5205266</v>
      </c>
      <c r="F1385" s="5">
        <v>2161118</v>
      </c>
      <c r="G1385" s="7">
        <v>71</v>
      </c>
      <c r="H1385" s="5">
        <v>28101092</v>
      </c>
      <c r="I1385" s="7">
        <v>18.5</v>
      </c>
      <c r="J1385" s="33" t="s">
        <v>2094</v>
      </c>
      <c r="K1385" s="33" t="s">
        <v>2094</v>
      </c>
      <c r="L1385" s="34"/>
      <c r="M1385" s="34"/>
      <c r="N1385" s="34"/>
      <c r="O1385" s="34"/>
      <c r="P1385" s="24" t="s">
        <v>2094</v>
      </c>
      <c r="Q1385" s="24" t="s">
        <v>2094</v>
      </c>
      <c r="R1385" s="30" t="s">
        <v>2094</v>
      </c>
    </row>
    <row r="1386" spans="1:18" ht="42.75">
      <c r="A1386" s="1"/>
      <c r="B1386" s="3" t="s">
        <v>748</v>
      </c>
      <c r="C1386" s="4" t="s">
        <v>2094</v>
      </c>
      <c r="D1386" s="5"/>
      <c r="E1386" s="5"/>
      <c r="F1386" s="5"/>
      <c r="G1386" s="6" t="s">
        <v>2094</v>
      </c>
      <c r="H1386" s="5"/>
      <c r="I1386" s="6" t="s">
        <v>2094</v>
      </c>
      <c r="J1386" s="33" t="s">
        <v>749</v>
      </c>
      <c r="K1386" s="33" t="s">
        <v>2351</v>
      </c>
      <c r="L1386" s="34">
        <v>5</v>
      </c>
      <c r="M1386" s="34">
        <v>0</v>
      </c>
      <c r="N1386" s="34">
        <v>0</v>
      </c>
      <c r="O1386" s="34">
        <v>1</v>
      </c>
      <c r="P1386" s="25">
        <f>+O1386/L1386*100</f>
        <v>20</v>
      </c>
      <c r="Q1386" s="25" t="s">
        <v>2103</v>
      </c>
      <c r="R1386" s="30" t="s">
        <v>2834</v>
      </c>
    </row>
    <row r="1387" spans="1:18" ht="42.75">
      <c r="A1387" s="1"/>
      <c r="B1387" s="1"/>
      <c r="C1387" s="4" t="s">
        <v>2094</v>
      </c>
      <c r="D1387" s="5"/>
      <c r="E1387" s="5"/>
      <c r="F1387" s="5"/>
      <c r="G1387" s="6" t="s">
        <v>2094</v>
      </c>
      <c r="H1387" s="5"/>
      <c r="I1387" s="6" t="s">
        <v>2094</v>
      </c>
      <c r="J1387" s="33" t="s">
        <v>749</v>
      </c>
      <c r="K1387" s="33" t="s">
        <v>2365</v>
      </c>
      <c r="L1387" s="34">
        <v>300</v>
      </c>
      <c r="M1387" s="34">
        <v>0</v>
      </c>
      <c r="N1387" s="34">
        <v>0</v>
      </c>
      <c r="O1387" s="34">
        <v>50</v>
      </c>
      <c r="P1387" s="25">
        <f>+O1387/L1387*100</f>
        <v>16.666666666666664</v>
      </c>
      <c r="Q1387" s="25" t="s">
        <v>2103</v>
      </c>
      <c r="R1387" s="30" t="s">
        <v>2834</v>
      </c>
    </row>
    <row r="1388" spans="1:18" ht="42.75">
      <c r="A1388" s="1"/>
      <c r="B1388" s="1"/>
      <c r="C1388" s="4" t="s">
        <v>2094</v>
      </c>
      <c r="D1388" s="5"/>
      <c r="E1388" s="5"/>
      <c r="F1388" s="5"/>
      <c r="G1388" s="6" t="s">
        <v>2094</v>
      </c>
      <c r="H1388" s="5"/>
      <c r="I1388" s="6" t="s">
        <v>2094</v>
      </c>
      <c r="J1388" s="33" t="s">
        <v>750</v>
      </c>
      <c r="K1388" s="33" t="s">
        <v>751</v>
      </c>
      <c r="L1388" s="34">
        <v>5</v>
      </c>
      <c r="M1388" s="34">
        <v>0</v>
      </c>
      <c r="N1388" s="34" t="s">
        <v>216</v>
      </c>
      <c r="O1388" s="34">
        <v>0</v>
      </c>
      <c r="P1388" s="24" t="s">
        <v>2103</v>
      </c>
      <c r="Q1388" s="25">
        <v>0</v>
      </c>
      <c r="R1388" s="30" t="s">
        <v>2094</v>
      </c>
    </row>
    <row r="1389" spans="1:18" ht="42.75">
      <c r="A1389" s="1"/>
      <c r="B1389" s="1"/>
      <c r="C1389" s="4" t="s">
        <v>2094</v>
      </c>
      <c r="D1389" s="5"/>
      <c r="E1389" s="5"/>
      <c r="F1389" s="5"/>
      <c r="G1389" s="6" t="s">
        <v>2094</v>
      </c>
      <c r="H1389" s="5"/>
      <c r="I1389" s="6" t="s">
        <v>2094</v>
      </c>
      <c r="J1389" s="33" t="s">
        <v>750</v>
      </c>
      <c r="K1389" s="33" t="s">
        <v>752</v>
      </c>
      <c r="L1389" s="34">
        <v>30</v>
      </c>
      <c r="M1389" s="34">
        <v>0</v>
      </c>
      <c r="N1389" s="34">
        <v>0</v>
      </c>
      <c r="O1389" s="34">
        <v>0</v>
      </c>
      <c r="P1389" s="24" t="s">
        <v>2103</v>
      </c>
      <c r="Q1389" s="25">
        <v>0</v>
      </c>
      <c r="R1389" s="30" t="s">
        <v>2094</v>
      </c>
    </row>
    <row r="1390" spans="1:18" ht="42.75">
      <c r="A1390" s="1"/>
      <c r="B1390" s="1"/>
      <c r="C1390" s="4" t="s">
        <v>2094</v>
      </c>
      <c r="D1390" s="5"/>
      <c r="E1390" s="5"/>
      <c r="F1390" s="5"/>
      <c r="G1390" s="6" t="s">
        <v>2094</v>
      </c>
      <c r="H1390" s="5"/>
      <c r="I1390" s="6" t="s">
        <v>2094</v>
      </c>
      <c r="J1390" s="33" t="s">
        <v>753</v>
      </c>
      <c r="K1390" s="33" t="s">
        <v>2015</v>
      </c>
      <c r="L1390" s="34">
        <v>850</v>
      </c>
      <c r="M1390" s="34">
        <v>115</v>
      </c>
      <c r="N1390" s="34">
        <v>150</v>
      </c>
      <c r="O1390" s="34">
        <v>0</v>
      </c>
      <c r="P1390" s="25">
        <f>+O1390/L1390*100</f>
        <v>0</v>
      </c>
      <c r="Q1390" s="25">
        <f>-100+(O1390/M1390*100)</f>
        <v>-100</v>
      </c>
      <c r="R1390" s="30" t="s">
        <v>2835</v>
      </c>
    </row>
    <row r="1391" spans="1:18" ht="42.75">
      <c r="A1391" s="1"/>
      <c r="B1391" s="1"/>
      <c r="C1391" s="4" t="s">
        <v>2094</v>
      </c>
      <c r="D1391" s="5"/>
      <c r="E1391" s="5"/>
      <c r="F1391" s="5"/>
      <c r="G1391" s="6" t="s">
        <v>2094</v>
      </c>
      <c r="H1391" s="5"/>
      <c r="I1391" s="6" t="s">
        <v>2094</v>
      </c>
      <c r="J1391" s="33" t="s">
        <v>754</v>
      </c>
      <c r="K1391" s="33" t="s">
        <v>751</v>
      </c>
      <c r="L1391" s="34">
        <v>3</v>
      </c>
      <c r="M1391" s="34">
        <v>0</v>
      </c>
      <c r="N1391" s="34" t="s">
        <v>216</v>
      </c>
      <c r="O1391" s="34">
        <v>0</v>
      </c>
      <c r="P1391" s="24" t="s">
        <v>2103</v>
      </c>
      <c r="Q1391" s="25">
        <v>0</v>
      </c>
      <c r="R1391" s="30" t="s">
        <v>2094</v>
      </c>
    </row>
    <row r="1392" spans="1:18" ht="42.75">
      <c r="A1392" s="1"/>
      <c r="B1392" s="1"/>
      <c r="C1392" s="4" t="s">
        <v>2094</v>
      </c>
      <c r="D1392" s="5"/>
      <c r="E1392" s="5"/>
      <c r="F1392" s="5"/>
      <c r="G1392" s="6" t="s">
        <v>2094</v>
      </c>
      <c r="H1392" s="5"/>
      <c r="I1392" s="6" t="s">
        <v>2094</v>
      </c>
      <c r="J1392" s="33" t="s">
        <v>754</v>
      </c>
      <c r="K1392" s="33" t="s">
        <v>752</v>
      </c>
      <c r="L1392" s="34">
        <v>15</v>
      </c>
      <c r="M1392" s="34">
        <v>0</v>
      </c>
      <c r="N1392" s="34">
        <v>0</v>
      </c>
      <c r="O1392" s="34">
        <v>0</v>
      </c>
      <c r="P1392" s="24" t="s">
        <v>2103</v>
      </c>
      <c r="Q1392" s="25">
        <v>0</v>
      </c>
      <c r="R1392" s="30" t="s">
        <v>2094</v>
      </c>
    </row>
    <row r="1393" spans="1:18" ht="42.75">
      <c r="A1393" s="1"/>
      <c r="B1393" s="1"/>
      <c r="C1393" s="4" t="s">
        <v>2094</v>
      </c>
      <c r="D1393" s="5"/>
      <c r="E1393" s="5"/>
      <c r="F1393" s="5"/>
      <c r="G1393" s="6" t="s">
        <v>2094</v>
      </c>
      <c r="H1393" s="5"/>
      <c r="I1393" s="6" t="s">
        <v>2094</v>
      </c>
      <c r="J1393" s="33" t="s">
        <v>755</v>
      </c>
      <c r="K1393" s="33" t="s">
        <v>751</v>
      </c>
      <c r="L1393" s="34">
        <v>2</v>
      </c>
      <c r="M1393" s="34">
        <v>0</v>
      </c>
      <c r="N1393" s="34" t="s">
        <v>216</v>
      </c>
      <c r="O1393" s="34">
        <v>0</v>
      </c>
      <c r="P1393" s="24" t="s">
        <v>2103</v>
      </c>
      <c r="Q1393" s="25">
        <v>0</v>
      </c>
      <c r="R1393" s="30" t="s">
        <v>2094</v>
      </c>
    </row>
    <row r="1394" spans="1:18" ht="42.75">
      <c r="A1394" s="1"/>
      <c r="B1394" s="1"/>
      <c r="C1394" s="4" t="s">
        <v>2094</v>
      </c>
      <c r="D1394" s="5"/>
      <c r="E1394" s="5"/>
      <c r="F1394" s="5"/>
      <c r="G1394" s="6" t="s">
        <v>2094</v>
      </c>
      <c r="H1394" s="5"/>
      <c r="I1394" s="6" t="s">
        <v>2094</v>
      </c>
      <c r="J1394" s="33" t="s">
        <v>755</v>
      </c>
      <c r="K1394" s="33" t="s">
        <v>752</v>
      </c>
      <c r="L1394" s="34">
        <v>20</v>
      </c>
      <c r="M1394" s="34">
        <v>0</v>
      </c>
      <c r="N1394" s="34">
        <v>0</v>
      </c>
      <c r="O1394" s="34">
        <v>0</v>
      </c>
      <c r="P1394" s="24" t="s">
        <v>2103</v>
      </c>
      <c r="Q1394" s="25">
        <v>0</v>
      </c>
      <c r="R1394" s="30" t="s">
        <v>2094</v>
      </c>
    </row>
    <row r="1395" spans="1:18" ht="42.75">
      <c r="A1395" s="1"/>
      <c r="B1395" s="1"/>
      <c r="C1395" s="4" t="s">
        <v>2094</v>
      </c>
      <c r="D1395" s="5"/>
      <c r="E1395" s="5"/>
      <c r="F1395" s="5"/>
      <c r="G1395" s="6" t="s">
        <v>2094</v>
      </c>
      <c r="H1395" s="5"/>
      <c r="I1395" s="6" t="s">
        <v>2094</v>
      </c>
      <c r="J1395" s="33" t="s">
        <v>756</v>
      </c>
      <c r="K1395" s="33" t="s">
        <v>751</v>
      </c>
      <c r="L1395" s="34">
        <v>20</v>
      </c>
      <c r="M1395" s="34">
        <v>0</v>
      </c>
      <c r="N1395" s="34" t="s">
        <v>216</v>
      </c>
      <c r="O1395" s="34">
        <v>0</v>
      </c>
      <c r="P1395" s="24" t="s">
        <v>2103</v>
      </c>
      <c r="Q1395" s="25">
        <v>0</v>
      </c>
      <c r="R1395" s="30" t="s">
        <v>2094</v>
      </c>
    </row>
    <row r="1396" spans="1:18" ht="42.75">
      <c r="A1396" s="1"/>
      <c r="B1396" s="1"/>
      <c r="C1396" s="4" t="s">
        <v>2094</v>
      </c>
      <c r="D1396" s="5"/>
      <c r="E1396" s="5"/>
      <c r="F1396" s="5"/>
      <c r="G1396" s="6" t="s">
        <v>2094</v>
      </c>
      <c r="H1396" s="5"/>
      <c r="I1396" s="6" t="s">
        <v>2094</v>
      </c>
      <c r="J1396" s="33" t="s">
        <v>756</v>
      </c>
      <c r="K1396" s="33" t="s">
        <v>752</v>
      </c>
      <c r="L1396" s="34">
        <v>50</v>
      </c>
      <c r="M1396" s="34">
        <v>0</v>
      </c>
      <c r="N1396" s="34">
        <v>0</v>
      </c>
      <c r="O1396" s="34">
        <v>0</v>
      </c>
      <c r="P1396" s="24" t="s">
        <v>2103</v>
      </c>
      <c r="Q1396" s="25">
        <v>0</v>
      </c>
      <c r="R1396" s="30" t="s">
        <v>2094</v>
      </c>
    </row>
    <row r="1397" spans="1:18" ht="28.5">
      <c r="A1397" s="1"/>
      <c r="B1397" s="1"/>
      <c r="C1397" s="4" t="s">
        <v>2094</v>
      </c>
      <c r="D1397" s="5"/>
      <c r="E1397" s="5"/>
      <c r="F1397" s="5"/>
      <c r="G1397" s="6" t="s">
        <v>2094</v>
      </c>
      <c r="H1397" s="5"/>
      <c r="I1397" s="6" t="s">
        <v>2094</v>
      </c>
      <c r="J1397" s="33" t="s">
        <v>757</v>
      </c>
      <c r="K1397" s="33" t="s">
        <v>2174</v>
      </c>
      <c r="L1397" s="34">
        <v>50</v>
      </c>
      <c r="M1397" s="34">
        <v>0</v>
      </c>
      <c r="N1397" s="34">
        <v>0</v>
      </c>
      <c r="O1397" s="34">
        <v>0</v>
      </c>
      <c r="P1397" s="24" t="s">
        <v>2103</v>
      </c>
      <c r="Q1397" s="25">
        <v>0</v>
      </c>
      <c r="R1397" s="30" t="s">
        <v>2094</v>
      </c>
    </row>
    <row r="1398" spans="1:18" ht="28.5">
      <c r="A1398" s="1"/>
      <c r="B1398" s="1"/>
      <c r="C1398" s="4" t="s">
        <v>2094</v>
      </c>
      <c r="D1398" s="5"/>
      <c r="E1398" s="5"/>
      <c r="F1398" s="5"/>
      <c r="G1398" s="6" t="s">
        <v>2094</v>
      </c>
      <c r="H1398" s="5"/>
      <c r="I1398" s="6" t="s">
        <v>2094</v>
      </c>
      <c r="J1398" s="33" t="s">
        <v>757</v>
      </c>
      <c r="K1398" s="33" t="s">
        <v>752</v>
      </c>
      <c r="L1398" s="34">
        <v>50</v>
      </c>
      <c r="M1398" s="34">
        <v>0</v>
      </c>
      <c r="N1398" s="34">
        <v>0</v>
      </c>
      <c r="O1398" s="34">
        <v>0</v>
      </c>
      <c r="P1398" s="24" t="s">
        <v>2103</v>
      </c>
      <c r="Q1398" s="25">
        <v>0</v>
      </c>
      <c r="R1398" s="30" t="s">
        <v>2094</v>
      </c>
    </row>
    <row r="1399" spans="1:18" ht="28.5">
      <c r="A1399" s="1"/>
      <c r="B1399" s="1"/>
      <c r="C1399" s="4" t="s">
        <v>2094</v>
      </c>
      <c r="D1399" s="5"/>
      <c r="E1399" s="5"/>
      <c r="F1399" s="5"/>
      <c r="G1399" s="6" t="s">
        <v>2094</v>
      </c>
      <c r="H1399" s="5"/>
      <c r="I1399" s="6" t="s">
        <v>2094</v>
      </c>
      <c r="J1399" s="33" t="s">
        <v>758</v>
      </c>
      <c r="K1399" s="33" t="s">
        <v>2174</v>
      </c>
      <c r="L1399" s="34">
        <v>4</v>
      </c>
      <c r="M1399" s="34">
        <v>1</v>
      </c>
      <c r="N1399" s="34">
        <v>1</v>
      </c>
      <c r="O1399" s="34">
        <v>1</v>
      </c>
      <c r="P1399" s="25">
        <f>+O1399/L1399*100</f>
        <v>25</v>
      </c>
      <c r="Q1399" s="25">
        <f>-100+(O1399/M1399*100)</f>
        <v>0</v>
      </c>
      <c r="R1399" s="30" t="s">
        <v>2094</v>
      </c>
    </row>
    <row r="1400" spans="1:18" ht="42.75">
      <c r="A1400" s="1"/>
      <c r="B1400" s="1"/>
      <c r="C1400" s="4" t="s">
        <v>2094</v>
      </c>
      <c r="D1400" s="5"/>
      <c r="E1400" s="5"/>
      <c r="F1400" s="5"/>
      <c r="G1400" s="6" t="s">
        <v>2094</v>
      </c>
      <c r="H1400" s="5"/>
      <c r="I1400" s="6" t="s">
        <v>2094</v>
      </c>
      <c r="J1400" s="33" t="s">
        <v>759</v>
      </c>
      <c r="K1400" s="33" t="s">
        <v>760</v>
      </c>
      <c r="L1400" s="34">
        <v>14</v>
      </c>
      <c r="M1400" s="34">
        <v>6</v>
      </c>
      <c r="N1400" s="34">
        <v>7</v>
      </c>
      <c r="O1400" s="34">
        <v>6</v>
      </c>
      <c r="P1400" s="25">
        <f>+O1400/L1400*100</f>
        <v>42.857142857142854</v>
      </c>
      <c r="Q1400" s="25">
        <f>-100+(O1400/M1400*100)</f>
        <v>0</v>
      </c>
      <c r="R1400" s="30" t="s">
        <v>2094</v>
      </c>
    </row>
    <row r="1401" spans="1:18" ht="42.75">
      <c r="A1401" s="1"/>
      <c r="B1401" s="1"/>
      <c r="C1401" s="4" t="s">
        <v>2094</v>
      </c>
      <c r="D1401" s="5"/>
      <c r="E1401" s="5"/>
      <c r="F1401" s="5"/>
      <c r="G1401" s="6" t="s">
        <v>2094</v>
      </c>
      <c r="H1401" s="5"/>
      <c r="I1401" s="6" t="s">
        <v>2094</v>
      </c>
      <c r="J1401" s="33" t="s">
        <v>761</v>
      </c>
      <c r="K1401" s="33" t="s">
        <v>752</v>
      </c>
      <c r="L1401" s="34">
        <v>100</v>
      </c>
      <c r="M1401" s="34">
        <v>0</v>
      </c>
      <c r="N1401" s="34">
        <v>0</v>
      </c>
      <c r="O1401" s="34">
        <v>0</v>
      </c>
      <c r="P1401" s="24" t="s">
        <v>2103</v>
      </c>
      <c r="Q1401" s="25">
        <v>0</v>
      </c>
      <c r="R1401" s="30" t="s">
        <v>2094</v>
      </c>
    </row>
    <row r="1402" spans="1:18" ht="28.5">
      <c r="A1402" s="1"/>
      <c r="B1402" s="1"/>
      <c r="C1402" s="4" t="s">
        <v>2094</v>
      </c>
      <c r="D1402" s="5"/>
      <c r="E1402" s="5"/>
      <c r="F1402" s="5"/>
      <c r="G1402" s="6" t="s">
        <v>2094</v>
      </c>
      <c r="H1402" s="5"/>
      <c r="I1402" s="6" t="s">
        <v>2094</v>
      </c>
      <c r="J1402" s="33" t="s">
        <v>762</v>
      </c>
      <c r="K1402" s="33" t="s">
        <v>2351</v>
      </c>
      <c r="L1402" s="34">
        <v>2</v>
      </c>
      <c r="M1402" s="34">
        <v>0</v>
      </c>
      <c r="N1402" s="34">
        <v>0</v>
      </c>
      <c r="O1402" s="34">
        <v>0</v>
      </c>
      <c r="P1402" s="24" t="s">
        <v>2103</v>
      </c>
      <c r="Q1402" s="25">
        <v>0</v>
      </c>
      <c r="R1402" s="30" t="s">
        <v>2094</v>
      </c>
    </row>
    <row r="1403" spans="1:18" ht="28.5">
      <c r="A1403" s="1"/>
      <c r="B1403" s="1"/>
      <c r="C1403" s="4" t="s">
        <v>2094</v>
      </c>
      <c r="D1403" s="5"/>
      <c r="E1403" s="5"/>
      <c r="F1403" s="5"/>
      <c r="G1403" s="6" t="s">
        <v>2094</v>
      </c>
      <c r="H1403" s="5"/>
      <c r="I1403" s="6" t="s">
        <v>2094</v>
      </c>
      <c r="J1403" s="33" t="s">
        <v>763</v>
      </c>
      <c r="K1403" s="33" t="s">
        <v>751</v>
      </c>
      <c r="L1403" s="34">
        <v>1</v>
      </c>
      <c r="M1403" s="34">
        <v>0</v>
      </c>
      <c r="N1403" s="34" t="s">
        <v>216</v>
      </c>
      <c r="O1403" s="34">
        <v>0</v>
      </c>
      <c r="P1403" s="24" t="s">
        <v>2103</v>
      </c>
      <c r="Q1403" s="25">
        <v>0</v>
      </c>
      <c r="R1403" s="30" t="s">
        <v>2094</v>
      </c>
    </row>
    <row r="1404" spans="1:18" ht="28.5">
      <c r="A1404" s="1"/>
      <c r="B1404" s="1"/>
      <c r="C1404" s="4" t="s">
        <v>2094</v>
      </c>
      <c r="D1404" s="5"/>
      <c r="E1404" s="5"/>
      <c r="F1404" s="5"/>
      <c r="G1404" s="6" t="s">
        <v>2094</v>
      </c>
      <c r="H1404" s="5"/>
      <c r="I1404" s="6" t="s">
        <v>2094</v>
      </c>
      <c r="J1404" s="33" t="s">
        <v>764</v>
      </c>
      <c r="K1404" s="33" t="s">
        <v>751</v>
      </c>
      <c r="L1404" s="34">
        <v>2</v>
      </c>
      <c r="M1404" s="34">
        <v>0</v>
      </c>
      <c r="N1404" s="34" t="s">
        <v>216</v>
      </c>
      <c r="O1404" s="34">
        <v>0</v>
      </c>
      <c r="P1404" s="24" t="s">
        <v>2103</v>
      </c>
      <c r="Q1404" s="25">
        <v>0</v>
      </c>
      <c r="R1404" s="30" t="s">
        <v>2094</v>
      </c>
    </row>
    <row r="1405" spans="1:18" ht="28.5">
      <c r="A1405" s="1"/>
      <c r="B1405" s="1"/>
      <c r="C1405" s="4" t="s">
        <v>2094</v>
      </c>
      <c r="D1405" s="5"/>
      <c r="E1405" s="5"/>
      <c r="F1405" s="5"/>
      <c r="G1405" s="6" t="s">
        <v>2094</v>
      </c>
      <c r="H1405" s="5"/>
      <c r="I1405" s="6" t="s">
        <v>2094</v>
      </c>
      <c r="J1405" s="33" t="s">
        <v>764</v>
      </c>
      <c r="K1405" s="33" t="s">
        <v>752</v>
      </c>
      <c r="L1405" s="34">
        <v>40</v>
      </c>
      <c r="M1405" s="34">
        <v>0</v>
      </c>
      <c r="N1405" s="34">
        <v>0</v>
      </c>
      <c r="O1405" s="34">
        <v>0</v>
      </c>
      <c r="P1405" s="24" t="s">
        <v>2103</v>
      </c>
      <c r="Q1405" s="25">
        <v>0</v>
      </c>
      <c r="R1405" s="30" t="s">
        <v>2094</v>
      </c>
    </row>
    <row r="1406" spans="1:18" ht="28.5">
      <c r="A1406" s="1"/>
      <c r="B1406" s="1"/>
      <c r="C1406" s="4" t="s">
        <v>2094</v>
      </c>
      <c r="D1406" s="5"/>
      <c r="E1406" s="5"/>
      <c r="F1406" s="5"/>
      <c r="G1406" s="6" t="s">
        <v>2094</v>
      </c>
      <c r="H1406" s="5"/>
      <c r="I1406" s="6" t="s">
        <v>2094</v>
      </c>
      <c r="J1406" s="33" t="s">
        <v>765</v>
      </c>
      <c r="K1406" s="33" t="s">
        <v>766</v>
      </c>
      <c r="L1406" s="34">
        <v>20</v>
      </c>
      <c r="M1406" s="34">
        <v>0</v>
      </c>
      <c r="N1406" s="34">
        <v>0</v>
      </c>
      <c r="O1406" s="34">
        <v>0</v>
      </c>
      <c r="P1406" s="24" t="s">
        <v>2103</v>
      </c>
      <c r="Q1406" s="25">
        <v>0</v>
      </c>
      <c r="R1406" s="30" t="s">
        <v>2094</v>
      </c>
    </row>
    <row r="1407" spans="1:18" ht="28.5">
      <c r="A1407" s="1"/>
      <c r="B1407" s="1"/>
      <c r="C1407" s="4" t="s">
        <v>2094</v>
      </c>
      <c r="D1407" s="5"/>
      <c r="E1407" s="5"/>
      <c r="F1407" s="5"/>
      <c r="G1407" s="6" t="s">
        <v>2094</v>
      </c>
      <c r="H1407" s="5"/>
      <c r="I1407" s="6" t="s">
        <v>2094</v>
      </c>
      <c r="J1407" s="33" t="s">
        <v>767</v>
      </c>
      <c r="K1407" s="33" t="s">
        <v>2174</v>
      </c>
      <c r="L1407" s="34">
        <v>20</v>
      </c>
      <c r="M1407" s="34">
        <v>4</v>
      </c>
      <c r="N1407" s="34">
        <v>0</v>
      </c>
      <c r="O1407" s="34">
        <v>4</v>
      </c>
      <c r="P1407" s="25">
        <f>+O1407/L1407*100</f>
        <v>20</v>
      </c>
      <c r="Q1407" s="25">
        <f>-100+(O1407/M1407*100)</f>
        <v>0</v>
      </c>
      <c r="R1407" s="30" t="s">
        <v>2094</v>
      </c>
    </row>
    <row r="1408" spans="1:18" ht="28.5">
      <c r="A1408" s="1"/>
      <c r="B1408" s="3" t="s">
        <v>768</v>
      </c>
      <c r="C1408" s="4" t="s">
        <v>2099</v>
      </c>
      <c r="D1408" s="5">
        <v>53935742</v>
      </c>
      <c r="E1408" s="5">
        <v>272945881</v>
      </c>
      <c r="F1408" s="5">
        <v>219010139</v>
      </c>
      <c r="G1408" s="7">
        <v>406.1</v>
      </c>
      <c r="H1408" s="5">
        <v>713417702</v>
      </c>
      <c r="I1408" s="7">
        <v>38.299999999999997</v>
      </c>
      <c r="J1408" s="33" t="s">
        <v>2094</v>
      </c>
      <c r="K1408" s="33" t="s">
        <v>2094</v>
      </c>
      <c r="L1408" s="34"/>
      <c r="M1408" s="34"/>
      <c r="N1408" s="34"/>
      <c r="O1408" s="34"/>
      <c r="P1408" s="24" t="s">
        <v>2094</v>
      </c>
      <c r="Q1408" s="24" t="s">
        <v>2094</v>
      </c>
      <c r="R1408" s="30" t="s">
        <v>2094</v>
      </c>
    </row>
    <row r="1409" spans="1:18" ht="28.5">
      <c r="A1409" s="1"/>
      <c r="B1409" s="3" t="s">
        <v>769</v>
      </c>
      <c r="C1409" s="4" t="s">
        <v>2094</v>
      </c>
      <c r="D1409" s="5"/>
      <c r="E1409" s="5"/>
      <c r="F1409" s="5"/>
      <c r="G1409" s="6" t="s">
        <v>2094</v>
      </c>
      <c r="H1409" s="5"/>
      <c r="I1409" s="6" t="s">
        <v>2094</v>
      </c>
      <c r="J1409" s="33" t="s">
        <v>1588</v>
      </c>
      <c r="K1409" s="33" t="s">
        <v>2267</v>
      </c>
      <c r="L1409" s="34">
        <v>346500</v>
      </c>
      <c r="M1409" s="34">
        <v>0</v>
      </c>
      <c r="N1409" s="34">
        <v>0</v>
      </c>
      <c r="O1409" s="34">
        <v>0</v>
      </c>
      <c r="P1409" s="24" t="s">
        <v>2103</v>
      </c>
      <c r="Q1409" s="25">
        <v>0</v>
      </c>
      <c r="R1409" s="30" t="s">
        <v>2094</v>
      </c>
    </row>
    <row r="1410" spans="1:18" ht="28.5">
      <c r="A1410" s="1"/>
      <c r="B1410" s="1"/>
      <c r="C1410" s="4" t="s">
        <v>2094</v>
      </c>
      <c r="D1410" s="5"/>
      <c r="E1410" s="5"/>
      <c r="F1410" s="5"/>
      <c r="G1410" s="6" t="s">
        <v>2094</v>
      </c>
      <c r="H1410" s="5"/>
      <c r="I1410" s="6" t="s">
        <v>2094</v>
      </c>
      <c r="J1410" s="33" t="s">
        <v>770</v>
      </c>
      <c r="K1410" s="33" t="s">
        <v>2226</v>
      </c>
      <c r="L1410" s="34">
        <v>320</v>
      </c>
      <c r="M1410" s="34">
        <v>0</v>
      </c>
      <c r="N1410" s="34">
        <v>0</v>
      </c>
      <c r="O1410" s="34">
        <v>0</v>
      </c>
      <c r="P1410" s="24" t="s">
        <v>2103</v>
      </c>
      <c r="Q1410" s="25">
        <v>0</v>
      </c>
      <c r="R1410" s="30" t="s">
        <v>2094</v>
      </c>
    </row>
    <row r="1411" spans="1:18" ht="42.75">
      <c r="A1411" s="1"/>
      <c r="B1411" s="1"/>
      <c r="C1411" s="4" t="s">
        <v>2094</v>
      </c>
      <c r="D1411" s="5"/>
      <c r="E1411" s="5"/>
      <c r="F1411" s="5"/>
      <c r="G1411" s="6" t="s">
        <v>2094</v>
      </c>
      <c r="H1411" s="5"/>
      <c r="I1411" s="6" t="s">
        <v>2094</v>
      </c>
      <c r="J1411" s="33" t="s">
        <v>771</v>
      </c>
      <c r="K1411" s="33" t="s">
        <v>2015</v>
      </c>
      <c r="L1411" s="34">
        <v>17200</v>
      </c>
      <c r="M1411" s="34">
        <v>0</v>
      </c>
      <c r="N1411" s="34">
        <v>0</v>
      </c>
      <c r="O1411" s="34">
        <v>0</v>
      </c>
      <c r="P1411" s="24" t="s">
        <v>2103</v>
      </c>
      <c r="Q1411" s="25">
        <v>0</v>
      </c>
      <c r="R1411" s="30" t="s">
        <v>2094</v>
      </c>
    </row>
    <row r="1412" spans="1:18" ht="28.5">
      <c r="A1412" s="1"/>
      <c r="B1412" s="1"/>
      <c r="C1412" s="4" t="s">
        <v>2094</v>
      </c>
      <c r="D1412" s="5"/>
      <c r="E1412" s="5"/>
      <c r="F1412" s="5"/>
      <c r="G1412" s="6" t="s">
        <v>2094</v>
      </c>
      <c r="H1412" s="5"/>
      <c r="I1412" s="6" t="s">
        <v>2094</v>
      </c>
      <c r="J1412" s="33" t="s">
        <v>772</v>
      </c>
      <c r="K1412" s="33" t="s">
        <v>2015</v>
      </c>
      <c r="L1412" s="34">
        <v>5600</v>
      </c>
      <c r="M1412" s="34">
        <v>0</v>
      </c>
      <c r="N1412" s="34">
        <v>0</v>
      </c>
      <c r="O1412" s="34">
        <v>0</v>
      </c>
      <c r="P1412" s="24" t="s">
        <v>2103</v>
      </c>
      <c r="Q1412" s="25">
        <v>0</v>
      </c>
      <c r="R1412" s="30" t="s">
        <v>2094</v>
      </c>
    </row>
    <row r="1413" spans="1:18" ht="42.75">
      <c r="A1413" s="1"/>
      <c r="B1413" s="1"/>
      <c r="C1413" s="4" t="s">
        <v>2094</v>
      </c>
      <c r="D1413" s="5"/>
      <c r="E1413" s="5"/>
      <c r="F1413" s="5"/>
      <c r="G1413" s="6" t="s">
        <v>2094</v>
      </c>
      <c r="H1413" s="5"/>
      <c r="I1413" s="6" t="s">
        <v>2094</v>
      </c>
      <c r="J1413" s="33" t="s">
        <v>773</v>
      </c>
      <c r="K1413" s="33" t="s">
        <v>1324</v>
      </c>
      <c r="L1413" s="34">
        <v>750</v>
      </c>
      <c r="M1413" s="34">
        <v>750</v>
      </c>
      <c r="N1413" s="34">
        <v>0</v>
      </c>
      <c r="O1413" s="34">
        <v>769</v>
      </c>
      <c r="P1413" s="25">
        <f>+O1413/L1413*100</f>
        <v>102.53333333333335</v>
      </c>
      <c r="Q1413" s="25">
        <f>-100+(O1413/M1413*100)</f>
        <v>2.5333333333333456</v>
      </c>
      <c r="R1413" s="30" t="s">
        <v>3034</v>
      </c>
    </row>
    <row r="1414" spans="1:18" ht="28.5">
      <c r="A1414" s="1"/>
      <c r="B1414" s="1"/>
      <c r="C1414" s="4" t="s">
        <v>2094</v>
      </c>
      <c r="D1414" s="5"/>
      <c r="E1414" s="5"/>
      <c r="F1414" s="5"/>
      <c r="G1414" s="6" t="s">
        <v>2094</v>
      </c>
      <c r="H1414" s="5"/>
      <c r="I1414" s="6" t="s">
        <v>2094</v>
      </c>
      <c r="J1414" s="33" t="s">
        <v>774</v>
      </c>
      <c r="K1414" s="33" t="s">
        <v>775</v>
      </c>
      <c r="L1414" s="34">
        <v>1300</v>
      </c>
      <c r="M1414" s="34">
        <v>0</v>
      </c>
      <c r="N1414" s="34">
        <v>0</v>
      </c>
      <c r="O1414" s="34">
        <v>0</v>
      </c>
      <c r="P1414" s="24" t="s">
        <v>2103</v>
      </c>
      <c r="Q1414" s="25">
        <v>0</v>
      </c>
      <c r="R1414" s="30" t="s">
        <v>2094</v>
      </c>
    </row>
    <row r="1415" spans="1:18" ht="28.5">
      <c r="A1415" s="1"/>
      <c r="B1415" s="1"/>
      <c r="C1415" s="4" t="s">
        <v>2094</v>
      </c>
      <c r="D1415" s="5"/>
      <c r="E1415" s="5"/>
      <c r="F1415" s="5"/>
      <c r="G1415" s="6" t="s">
        <v>2094</v>
      </c>
      <c r="H1415" s="5"/>
      <c r="I1415" s="6" t="s">
        <v>2094</v>
      </c>
      <c r="J1415" s="33" t="s">
        <v>776</v>
      </c>
      <c r="K1415" s="33" t="s">
        <v>2267</v>
      </c>
      <c r="L1415" s="34">
        <v>2000</v>
      </c>
      <c r="M1415" s="34">
        <v>0</v>
      </c>
      <c r="N1415" s="34">
        <v>0</v>
      </c>
      <c r="O1415" s="34">
        <v>0</v>
      </c>
      <c r="P1415" s="24" t="s">
        <v>2103</v>
      </c>
      <c r="Q1415" s="25">
        <v>0</v>
      </c>
      <c r="R1415" s="30" t="s">
        <v>2094</v>
      </c>
    </row>
    <row r="1416" spans="1:18" ht="28.5">
      <c r="A1416" s="1"/>
      <c r="B1416" s="1"/>
      <c r="C1416" s="4" t="s">
        <v>2094</v>
      </c>
      <c r="D1416" s="5"/>
      <c r="E1416" s="5"/>
      <c r="F1416" s="5"/>
      <c r="G1416" s="6" t="s">
        <v>2094</v>
      </c>
      <c r="H1416" s="5"/>
      <c r="I1416" s="6" t="s">
        <v>2094</v>
      </c>
      <c r="J1416" s="33" t="s">
        <v>777</v>
      </c>
      <c r="K1416" s="33" t="s">
        <v>2015</v>
      </c>
      <c r="L1416" s="34">
        <v>300</v>
      </c>
      <c r="M1416" s="34">
        <v>0</v>
      </c>
      <c r="N1416" s="34">
        <v>0</v>
      </c>
      <c r="O1416" s="34">
        <v>0</v>
      </c>
      <c r="P1416" s="24" t="s">
        <v>2103</v>
      </c>
      <c r="Q1416" s="25">
        <v>0</v>
      </c>
      <c r="R1416" s="30" t="s">
        <v>2094</v>
      </c>
    </row>
    <row r="1417" spans="1:18" ht="28.5">
      <c r="A1417" s="1"/>
      <c r="B1417" s="1"/>
      <c r="C1417" s="4" t="s">
        <v>2094</v>
      </c>
      <c r="D1417" s="5"/>
      <c r="E1417" s="5"/>
      <c r="F1417" s="5"/>
      <c r="G1417" s="6" t="s">
        <v>2094</v>
      </c>
      <c r="H1417" s="5"/>
      <c r="I1417" s="6" t="s">
        <v>2094</v>
      </c>
      <c r="J1417" s="33" t="s">
        <v>778</v>
      </c>
      <c r="K1417" s="33" t="s">
        <v>1472</v>
      </c>
      <c r="L1417" s="34">
        <v>4</v>
      </c>
      <c r="M1417" s="34">
        <v>0</v>
      </c>
      <c r="N1417" s="34">
        <v>0</v>
      </c>
      <c r="O1417" s="34">
        <v>0</v>
      </c>
      <c r="P1417" s="24" t="s">
        <v>2103</v>
      </c>
      <c r="Q1417" s="25">
        <v>0</v>
      </c>
      <c r="R1417" s="30" t="s">
        <v>2094</v>
      </c>
    </row>
    <row r="1418" spans="1:18" ht="28.5">
      <c r="A1418" s="1"/>
      <c r="B1418" s="1"/>
      <c r="C1418" s="4" t="s">
        <v>2094</v>
      </c>
      <c r="D1418" s="5"/>
      <c r="E1418" s="5"/>
      <c r="F1418" s="5"/>
      <c r="G1418" s="6" t="s">
        <v>2094</v>
      </c>
      <c r="H1418" s="5"/>
      <c r="I1418" s="6" t="s">
        <v>2094</v>
      </c>
      <c r="J1418" s="33" t="s">
        <v>779</v>
      </c>
      <c r="K1418" s="33" t="s">
        <v>2174</v>
      </c>
      <c r="L1418" s="34">
        <v>100</v>
      </c>
      <c r="M1418" s="34">
        <v>0</v>
      </c>
      <c r="N1418" s="34">
        <v>0</v>
      </c>
      <c r="O1418" s="34">
        <v>0</v>
      </c>
      <c r="P1418" s="24" t="s">
        <v>2103</v>
      </c>
      <c r="Q1418" s="25">
        <v>0</v>
      </c>
      <c r="R1418" s="30" t="s">
        <v>2094</v>
      </c>
    </row>
    <row r="1419" spans="1:18" ht="28.5">
      <c r="A1419" s="1"/>
      <c r="B1419" s="1"/>
      <c r="C1419" s="4" t="s">
        <v>2094</v>
      </c>
      <c r="D1419" s="5"/>
      <c r="E1419" s="5"/>
      <c r="F1419" s="5"/>
      <c r="G1419" s="6" t="s">
        <v>2094</v>
      </c>
      <c r="H1419" s="5"/>
      <c r="I1419" s="6" t="s">
        <v>2094</v>
      </c>
      <c r="J1419" s="33" t="s">
        <v>779</v>
      </c>
      <c r="K1419" s="33" t="s">
        <v>2308</v>
      </c>
      <c r="L1419" s="34">
        <v>100</v>
      </c>
      <c r="M1419" s="34">
        <v>0</v>
      </c>
      <c r="N1419" s="34">
        <v>0</v>
      </c>
      <c r="O1419" s="34">
        <v>0</v>
      </c>
      <c r="P1419" s="24" t="s">
        <v>2103</v>
      </c>
      <c r="Q1419" s="25">
        <v>0</v>
      </c>
      <c r="R1419" s="30" t="s">
        <v>2094</v>
      </c>
    </row>
    <row r="1420" spans="1:18" ht="28.5">
      <c r="A1420" s="1"/>
      <c r="B1420" s="1"/>
      <c r="C1420" s="4" t="s">
        <v>2094</v>
      </c>
      <c r="D1420" s="5"/>
      <c r="E1420" s="5"/>
      <c r="F1420" s="5"/>
      <c r="G1420" s="6" t="s">
        <v>2094</v>
      </c>
      <c r="H1420" s="5"/>
      <c r="I1420" s="6" t="s">
        <v>2094</v>
      </c>
      <c r="J1420" s="33" t="s">
        <v>780</v>
      </c>
      <c r="K1420" s="33" t="s">
        <v>781</v>
      </c>
      <c r="L1420" s="34">
        <v>10</v>
      </c>
      <c r="M1420" s="34">
        <v>0</v>
      </c>
      <c r="N1420" s="34">
        <v>0</v>
      </c>
      <c r="O1420" s="34">
        <v>0</v>
      </c>
      <c r="P1420" s="24" t="s">
        <v>2103</v>
      </c>
      <c r="Q1420" s="25">
        <v>0</v>
      </c>
      <c r="R1420" s="30" t="s">
        <v>2094</v>
      </c>
    </row>
    <row r="1421" spans="1:18">
      <c r="A1421" s="1"/>
      <c r="B1421" s="1"/>
      <c r="C1421" s="4" t="s">
        <v>2094</v>
      </c>
      <c r="D1421" s="5"/>
      <c r="E1421" s="5"/>
      <c r="F1421" s="5"/>
      <c r="G1421" s="6" t="s">
        <v>2094</v>
      </c>
      <c r="H1421" s="5"/>
      <c r="I1421" s="6" t="s">
        <v>2094</v>
      </c>
      <c r="J1421" s="33" t="s">
        <v>782</v>
      </c>
      <c r="K1421" s="33" t="s">
        <v>783</v>
      </c>
      <c r="L1421" s="34">
        <v>60000</v>
      </c>
      <c r="M1421" s="34">
        <v>0</v>
      </c>
      <c r="N1421" s="34" t="s">
        <v>216</v>
      </c>
      <c r="O1421" s="34">
        <v>0</v>
      </c>
      <c r="P1421" s="24" t="s">
        <v>2103</v>
      </c>
      <c r="Q1421" s="25">
        <v>0</v>
      </c>
      <c r="R1421" s="30" t="s">
        <v>2094</v>
      </c>
    </row>
    <row r="1422" spans="1:18" ht="28.5">
      <c r="A1422" s="1"/>
      <c r="B1422" s="1"/>
      <c r="C1422" s="4" t="s">
        <v>2094</v>
      </c>
      <c r="D1422" s="5"/>
      <c r="E1422" s="5"/>
      <c r="F1422" s="5"/>
      <c r="G1422" s="6" t="s">
        <v>2094</v>
      </c>
      <c r="H1422" s="5"/>
      <c r="I1422" s="6" t="s">
        <v>2094</v>
      </c>
      <c r="J1422" s="33" t="s">
        <v>784</v>
      </c>
      <c r="K1422" s="33" t="s">
        <v>1376</v>
      </c>
      <c r="L1422" s="34">
        <v>1</v>
      </c>
      <c r="M1422" s="34">
        <v>0</v>
      </c>
      <c r="N1422" s="34">
        <v>0</v>
      </c>
      <c r="O1422" s="34">
        <v>0</v>
      </c>
      <c r="P1422" s="24" t="s">
        <v>2103</v>
      </c>
      <c r="Q1422" s="25">
        <v>0</v>
      </c>
      <c r="R1422" s="30" t="s">
        <v>2094</v>
      </c>
    </row>
    <row r="1423" spans="1:18" ht="28.5">
      <c r="A1423" s="1"/>
      <c r="B1423" s="1"/>
      <c r="C1423" s="4" t="s">
        <v>2094</v>
      </c>
      <c r="D1423" s="5"/>
      <c r="E1423" s="5"/>
      <c r="F1423" s="5"/>
      <c r="G1423" s="6" t="s">
        <v>2094</v>
      </c>
      <c r="H1423" s="5"/>
      <c r="I1423" s="6" t="s">
        <v>2094</v>
      </c>
      <c r="J1423" s="33" t="s">
        <v>785</v>
      </c>
      <c r="K1423" s="33" t="s">
        <v>1376</v>
      </c>
      <c r="L1423" s="34">
        <v>3</v>
      </c>
      <c r="M1423" s="34">
        <v>0</v>
      </c>
      <c r="N1423" s="34">
        <v>0</v>
      </c>
      <c r="O1423" s="34">
        <v>0</v>
      </c>
      <c r="P1423" s="24" t="s">
        <v>2103</v>
      </c>
      <c r="Q1423" s="25">
        <v>0</v>
      </c>
      <c r="R1423" s="30" t="s">
        <v>2094</v>
      </c>
    </row>
    <row r="1424" spans="1:18" ht="42.75">
      <c r="A1424" s="1"/>
      <c r="B1424" s="1"/>
      <c r="C1424" s="4" t="s">
        <v>2094</v>
      </c>
      <c r="D1424" s="5"/>
      <c r="E1424" s="5"/>
      <c r="F1424" s="5"/>
      <c r="G1424" s="6" t="s">
        <v>2094</v>
      </c>
      <c r="H1424" s="5"/>
      <c r="I1424" s="6" t="s">
        <v>2094</v>
      </c>
      <c r="J1424" s="33" t="s">
        <v>786</v>
      </c>
      <c r="K1424" s="33" t="s">
        <v>1376</v>
      </c>
      <c r="L1424" s="34">
        <v>30</v>
      </c>
      <c r="M1424" s="34">
        <v>5</v>
      </c>
      <c r="N1424" s="34">
        <v>0</v>
      </c>
      <c r="O1424" s="34">
        <v>5</v>
      </c>
      <c r="P1424" s="25">
        <f>+O1424/L1424*100</f>
        <v>16.666666666666664</v>
      </c>
      <c r="Q1424" s="25">
        <f>-100+(O1424/M1424*100)</f>
        <v>0</v>
      </c>
      <c r="R1424" s="30" t="s">
        <v>2094</v>
      </c>
    </row>
    <row r="1425" spans="1:18" ht="42.75">
      <c r="A1425" s="1"/>
      <c r="B1425" s="1"/>
      <c r="C1425" s="4" t="s">
        <v>2094</v>
      </c>
      <c r="D1425" s="5"/>
      <c r="E1425" s="5"/>
      <c r="F1425" s="5"/>
      <c r="G1425" s="6" t="s">
        <v>2094</v>
      </c>
      <c r="H1425" s="5"/>
      <c r="I1425" s="6" t="s">
        <v>2094</v>
      </c>
      <c r="J1425" s="33" t="s">
        <v>786</v>
      </c>
      <c r="K1425" s="33" t="s">
        <v>1723</v>
      </c>
      <c r="L1425" s="34">
        <v>15</v>
      </c>
      <c r="M1425" s="34">
        <v>0</v>
      </c>
      <c r="N1425" s="34">
        <v>0</v>
      </c>
      <c r="O1425" s="34">
        <v>0</v>
      </c>
      <c r="P1425" s="24" t="s">
        <v>2103</v>
      </c>
      <c r="Q1425" s="25">
        <v>0</v>
      </c>
      <c r="R1425" s="30" t="s">
        <v>2094</v>
      </c>
    </row>
    <row r="1426" spans="1:18" ht="42.75">
      <c r="A1426" s="1"/>
      <c r="B1426" s="1"/>
      <c r="C1426" s="4" t="s">
        <v>2094</v>
      </c>
      <c r="D1426" s="5"/>
      <c r="E1426" s="5"/>
      <c r="F1426" s="5"/>
      <c r="G1426" s="6" t="s">
        <v>2094</v>
      </c>
      <c r="H1426" s="5"/>
      <c r="I1426" s="6" t="s">
        <v>2094</v>
      </c>
      <c r="J1426" s="33" t="s">
        <v>787</v>
      </c>
      <c r="K1426" s="33" t="s">
        <v>1356</v>
      </c>
      <c r="L1426" s="34">
        <v>126000</v>
      </c>
      <c r="M1426" s="34">
        <v>0</v>
      </c>
      <c r="N1426" s="34">
        <v>0</v>
      </c>
      <c r="O1426" s="34">
        <v>0</v>
      </c>
      <c r="P1426" s="24" t="s">
        <v>2103</v>
      </c>
      <c r="Q1426" s="25">
        <v>0</v>
      </c>
      <c r="R1426" s="30" t="s">
        <v>2094</v>
      </c>
    </row>
    <row r="1427" spans="1:18" ht="42.75">
      <c r="A1427" s="1"/>
      <c r="B1427" s="1"/>
      <c r="C1427" s="4" t="s">
        <v>2094</v>
      </c>
      <c r="D1427" s="5"/>
      <c r="E1427" s="5"/>
      <c r="F1427" s="5"/>
      <c r="G1427" s="6" t="s">
        <v>2094</v>
      </c>
      <c r="H1427" s="5"/>
      <c r="I1427" s="6" t="s">
        <v>2094</v>
      </c>
      <c r="J1427" s="33" t="s">
        <v>788</v>
      </c>
      <c r="K1427" s="33" t="s">
        <v>2308</v>
      </c>
      <c r="L1427" s="34">
        <v>400</v>
      </c>
      <c r="M1427" s="34">
        <v>0</v>
      </c>
      <c r="N1427" s="34">
        <v>0</v>
      </c>
      <c r="O1427" s="34">
        <v>0</v>
      </c>
      <c r="P1427" s="24" t="s">
        <v>2103</v>
      </c>
      <c r="Q1427" s="25">
        <v>0</v>
      </c>
      <c r="R1427" s="30" t="s">
        <v>2094</v>
      </c>
    </row>
    <row r="1428" spans="1:18" ht="42.75">
      <c r="A1428" s="1"/>
      <c r="B1428" s="1"/>
      <c r="C1428" s="4" t="s">
        <v>2094</v>
      </c>
      <c r="D1428" s="5"/>
      <c r="E1428" s="5"/>
      <c r="F1428" s="5"/>
      <c r="G1428" s="6" t="s">
        <v>2094</v>
      </c>
      <c r="H1428" s="5"/>
      <c r="I1428" s="6" t="s">
        <v>2094</v>
      </c>
      <c r="J1428" s="33" t="s">
        <v>789</v>
      </c>
      <c r="K1428" s="33" t="s">
        <v>2116</v>
      </c>
      <c r="L1428" s="34">
        <v>600000</v>
      </c>
      <c r="M1428" s="34">
        <v>0</v>
      </c>
      <c r="N1428" s="34">
        <v>0</v>
      </c>
      <c r="O1428" s="34">
        <v>0</v>
      </c>
      <c r="P1428" s="24" t="s">
        <v>2103</v>
      </c>
      <c r="Q1428" s="25">
        <v>0</v>
      </c>
      <c r="R1428" s="30" t="s">
        <v>2094</v>
      </c>
    </row>
    <row r="1429" spans="1:18" ht="42.75">
      <c r="A1429" s="1"/>
      <c r="B1429" s="1"/>
      <c r="C1429" s="4" t="s">
        <v>2094</v>
      </c>
      <c r="D1429" s="5"/>
      <c r="E1429" s="5"/>
      <c r="F1429" s="5"/>
      <c r="G1429" s="6" t="s">
        <v>2094</v>
      </c>
      <c r="H1429" s="5"/>
      <c r="I1429" s="6" t="s">
        <v>2094</v>
      </c>
      <c r="J1429" s="33" t="s">
        <v>790</v>
      </c>
      <c r="K1429" s="33" t="s">
        <v>1299</v>
      </c>
      <c r="L1429" s="34">
        <v>16000</v>
      </c>
      <c r="M1429" s="34">
        <v>0</v>
      </c>
      <c r="N1429" s="34">
        <v>0</v>
      </c>
      <c r="O1429" s="34">
        <v>0</v>
      </c>
      <c r="P1429" s="24" t="s">
        <v>2103</v>
      </c>
      <c r="Q1429" s="25">
        <v>0</v>
      </c>
      <c r="R1429" s="30" t="s">
        <v>2094</v>
      </c>
    </row>
    <row r="1430" spans="1:18" ht="28.5">
      <c r="A1430" s="1"/>
      <c r="B1430" s="1"/>
      <c r="C1430" s="4" t="s">
        <v>2094</v>
      </c>
      <c r="D1430" s="5"/>
      <c r="E1430" s="5"/>
      <c r="F1430" s="5"/>
      <c r="G1430" s="6" t="s">
        <v>2094</v>
      </c>
      <c r="H1430" s="5"/>
      <c r="I1430" s="6" t="s">
        <v>2094</v>
      </c>
      <c r="J1430" s="33" t="s">
        <v>791</v>
      </c>
      <c r="K1430" s="33" t="s">
        <v>2267</v>
      </c>
      <c r="L1430" s="34">
        <v>320</v>
      </c>
      <c r="M1430" s="34">
        <v>0</v>
      </c>
      <c r="N1430" s="34">
        <v>0</v>
      </c>
      <c r="O1430" s="34">
        <v>0</v>
      </c>
      <c r="P1430" s="24" t="s">
        <v>2103</v>
      </c>
      <c r="Q1430" s="25">
        <v>0</v>
      </c>
      <c r="R1430" s="30" t="s">
        <v>2094</v>
      </c>
    </row>
    <row r="1431" spans="1:18" ht="28.5">
      <c r="A1431" s="1"/>
      <c r="B1431" s="1"/>
      <c r="C1431" s="4" t="s">
        <v>2094</v>
      </c>
      <c r="D1431" s="5"/>
      <c r="E1431" s="5"/>
      <c r="F1431" s="5"/>
      <c r="G1431" s="6" t="s">
        <v>2094</v>
      </c>
      <c r="H1431" s="5"/>
      <c r="I1431" s="6" t="s">
        <v>2094</v>
      </c>
      <c r="J1431" s="33" t="s">
        <v>791</v>
      </c>
      <c r="K1431" s="33" t="s">
        <v>1315</v>
      </c>
      <c r="L1431" s="34">
        <v>170</v>
      </c>
      <c r="M1431" s="34">
        <v>0</v>
      </c>
      <c r="N1431" s="34">
        <v>0</v>
      </c>
      <c r="O1431" s="34">
        <v>0</v>
      </c>
      <c r="P1431" s="24" t="s">
        <v>2103</v>
      </c>
      <c r="Q1431" s="25">
        <v>0</v>
      </c>
      <c r="R1431" s="30" t="s">
        <v>2094</v>
      </c>
    </row>
    <row r="1432" spans="1:18" ht="28.5">
      <c r="A1432" s="1"/>
      <c r="B1432" s="1"/>
      <c r="C1432" s="4" t="s">
        <v>2094</v>
      </c>
      <c r="D1432" s="5"/>
      <c r="E1432" s="5"/>
      <c r="F1432" s="5"/>
      <c r="G1432" s="6" t="s">
        <v>2094</v>
      </c>
      <c r="H1432" s="5"/>
      <c r="I1432" s="6" t="s">
        <v>2094</v>
      </c>
      <c r="J1432" s="33" t="s">
        <v>792</v>
      </c>
      <c r="K1432" s="33" t="s">
        <v>2267</v>
      </c>
      <c r="L1432" s="34">
        <v>300</v>
      </c>
      <c r="M1432" s="34">
        <v>0</v>
      </c>
      <c r="N1432" s="34">
        <v>0</v>
      </c>
      <c r="O1432" s="34">
        <v>0</v>
      </c>
      <c r="P1432" s="24" t="s">
        <v>2103</v>
      </c>
      <c r="Q1432" s="25">
        <v>0</v>
      </c>
      <c r="R1432" s="30" t="s">
        <v>2094</v>
      </c>
    </row>
    <row r="1433" spans="1:18" ht="28.5">
      <c r="A1433" s="1"/>
      <c r="B1433" s="1"/>
      <c r="C1433" s="4" t="s">
        <v>2094</v>
      </c>
      <c r="D1433" s="5"/>
      <c r="E1433" s="5"/>
      <c r="F1433" s="5"/>
      <c r="G1433" s="6" t="s">
        <v>2094</v>
      </c>
      <c r="H1433" s="5"/>
      <c r="I1433" s="6" t="s">
        <v>2094</v>
      </c>
      <c r="J1433" s="33" t="s">
        <v>792</v>
      </c>
      <c r="K1433" s="33" t="s">
        <v>1315</v>
      </c>
      <c r="L1433" s="34">
        <v>1000</v>
      </c>
      <c r="M1433" s="34">
        <v>0</v>
      </c>
      <c r="N1433" s="34">
        <v>0</v>
      </c>
      <c r="O1433" s="34">
        <v>0</v>
      </c>
      <c r="P1433" s="24" t="s">
        <v>2103</v>
      </c>
      <c r="Q1433" s="25">
        <v>0</v>
      </c>
      <c r="R1433" s="30" t="s">
        <v>2094</v>
      </c>
    </row>
    <row r="1434" spans="1:18" ht="57">
      <c r="A1434" s="1"/>
      <c r="B1434" s="1"/>
      <c r="C1434" s="4" t="s">
        <v>2094</v>
      </c>
      <c r="D1434" s="5"/>
      <c r="E1434" s="5"/>
      <c r="F1434" s="5"/>
      <c r="G1434" s="6" t="s">
        <v>2094</v>
      </c>
      <c r="H1434" s="5"/>
      <c r="I1434" s="6" t="s">
        <v>2094</v>
      </c>
      <c r="J1434" s="33" t="s">
        <v>793</v>
      </c>
      <c r="K1434" s="33" t="s">
        <v>2267</v>
      </c>
      <c r="L1434" s="34">
        <v>300</v>
      </c>
      <c r="M1434" s="34">
        <v>0</v>
      </c>
      <c r="N1434" s="34">
        <v>0</v>
      </c>
      <c r="O1434" s="34">
        <v>0</v>
      </c>
      <c r="P1434" s="24" t="s">
        <v>2103</v>
      </c>
      <c r="Q1434" s="25">
        <v>0</v>
      </c>
      <c r="R1434" s="30" t="s">
        <v>2094</v>
      </c>
    </row>
    <row r="1435" spans="1:18" ht="57">
      <c r="A1435" s="1"/>
      <c r="B1435" s="1"/>
      <c r="C1435" s="4" t="s">
        <v>2094</v>
      </c>
      <c r="D1435" s="5"/>
      <c r="E1435" s="5"/>
      <c r="F1435" s="5"/>
      <c r="G1435" s="6" t="s">
        <v>2094</v>
      </c>
      <c r="H1435" s="5"/>
      <c r="I1435" s="6" t="s">
        <v>2094</v>
      </c>
      <c r="J1435" s="33" t="s">
        <v>793</v>
      </c>
      <c r="K1435" s="33" t="s">
        <v>775</v>
      </c>
      <c r="L1435" s="34">
        <v>150</v>
      </c>
      <c r="M1435" s="34">
        <v>0</v>
      </c>
      <c r="N1435" s="34">
        <v>0</v>
      </c>
      <c r="O1435" s="34">
        <v>0</v>
      </c>
      <c r="P1435" s="24" t="s">
        <v>2103</v>
      </c>
      <c r="Q1435" s="25">
        <v>0</v>
      </c>
      <c r="R1435" s="30" t="s">
        <v>2094</v>
      </c>
    </row>
    <row r="1436" spans="1:18" ht="57">
      <c r="A1436" s="1"/>
      <c r="B1436" s="1"/>
      <c r="C1436" s="4" t="s">
        <v>2094</v>
      </c>
      <c r="D1436" s="5"/>
      <c r="E1436" s="5"/>
      <c r="F1436" s="5"/>
      <c r="G1436" s="6" t="s">
        <v>2094</v>
      </c>
      <c r="H1436" s="5"/>
      <c r="I1436" s="6" t="s">
        <v>2094</v>
      </c>
      <c r="J1436" s="33" t="s">
        <v>794</v>
      </c>
      <c r="K1436" s="33" t="s">
        <v>795</v>
      </c>
      <c r="L1436" s="34">
        <v>2500</v>
      </c>
      <c r="M1436" s="34">
        <v>0</v>
      </c>
      <c r="N1436" s="34" t="s">
        <v>216</v>
      </c>
      <c r="O1436" s="34">
        <v>0</v>
      </c>
      <c r="P1436" s="24" t="s">
        <v>2103</v>
      </c>
      <c r="Q1436" s="25">
        <v>0</v>
      </c>
      <c r="R1436" s="30" t="s">
        <v>2094</v>
      </c>
    </row>
    <row r="1437" spans="1:18" ht="42.75">
      <c r="A1437" s="1"/>
      <c r="B1437" s="1"/>
      <c r="C1437" s="4" t="s">
        <v>2094</v>
      </c>
      <c r="D1437" s="5"/>
      <c r="E1437" s="5"/>
      <c r="F1437" s="5"/>
      <c r="G1437" s="6" t="s">
        <v>2094</v>
      </c>
      <c r="H1437" s="5"/>
      <c r="I1437" s="6" t="s">
        <v>2094</v>
      </c>
      <c r="J1437" s="33" t="s">
        <v>796</v>
      </c>
      <c r="K1437" s="33" t="s">
        <v>797</v>
      </c>
      <c r="L1437" s="34">
        <v>0</v>
      </c>
      <c r="M1437" s="34">
        <v>0</v>
      </c>
      <c r="N1437" s="34" t="s">
        <v>216</v>
      </c>
      <c r="O1437" s="34">
        <v>0</v>
      </c>
      <c r="P1437" s="21">
        <v>0</v>
      </c>
      <c r="Q1437" s="21">
        <v>0</v>
      </c>
      <c r="R1437" s="30" t="s">
        <v>2094</v>
      </c>
    </row>
    <row r="1438" spans="1:18" ht="30">
      <c r="A1438" s="1"/>
      <c r="B1438" s="12" t="s">
        <v>798</v>
      </c>
      <c r="C1438" s="4" t="s">
        <v>2094</v>
      </c>
      <c r="D1438" s="5"/>
      <c r="E1438" s="5"/>
      <c r="F1438" s="5"/>
      <c r="G1438" s="6" t="s">
        <v>2094</v>
      </c>
      <c r="H1438" s="5"/>
      <c r="I1438" s="6" t="s">
        <v>2094</v>
      </c>
      <c r="J1438" s="33" t="s">
        <v>2094</v>
      </c>
      <c r="K1438" s="33" t="s">
        <v>2094</v>
      </c>
      <c r="L1438" s="34"/>
      <c r="M1438" s="34"/>
      <c r="N1438" s="34"/>
      <c r="O1438" s="34"/>
      <c r="P1438" s="24" t="s">
        <v>2094</v>
      </c>
      <c r="Q1438" s="24" t="s">
        <v>2094</v>
      </c>
      <c r="R1438" s="30" t="s">
        <v>2094</v>
      </c>
    </row>
    <row r="1439" spans="1:18" ht="28.5">
      <c r="A1439" s="1"/>
      <c r="B1439" s="3" t="s">
        <v>799</v>
      </c>
      <c r="C1439" s="4" t="s">
        <v>2099</v>
      </c>
      <c r="D1439" s="5">
        <v>8863968</v>
      </c>
      <c r="E1439" s="5">
        <v>12456864</v>
      </c>
      <c r="F1439" s="5">
        <v>3592896</v>
      </c>
      <c r="G1439" s="7">
        <v>40.5</v>
      </c>
      <c r="H1439" s="5">
        <v>77238933</v>
      </c>
      <c r="I1439" s="7">
        <v>16.100000000000001</v>
      </c>
      <c r="J1439" s="33" t="s">
        <v>2094</v>
      </c>
      <c r="K1439" s="33" t="s">
        <v>2094</v>
      </c>
      <c r="L1439" s="34"/>
      <c r="M1439" s="34"/>
      <c r="N1439" s="34"/>
      <c r="O1439" s="34"/>
      <c r="P1439" s="24" t="s">
        <v>2094</v>
      </c>
      <c r="Q1439" s="24" t="s">
        <v>2094</v>
      </c>
      <c r="R1439" s="30" t="s">
        <v>2094</v>
      </c>
    </row>
    <row r="1440" spans="1:18" ht="28.5">
      <c r="A1440" s="1"/>
      <c r="B1440" s="3" t="s">
        <v>800</v>
      </c>
      <c r="C1440" s="4" t="s">
        <v>2094</v>
      </c>
      <c r="D1440" s="5"/>
      <c r="E1440" s="5"/>
      <c r="F1440" s="5"/>
      <c r="G1440" s="6" t="s">
        <v>2094</v>
      </c>
      <c r="H1440" s="5"/>
      <c r="I1440" s="6" t="s">
        <v>2094</v>
      </c>
      <c r="J1440" s="33" t="s">
        <v>801</v>
      </c>
      <c r="K1440" s="33" t="s">
        <v>802</v>
      </c>
      <c r="L1440" s="34">
        <v>8</v>
      </c>
      <c r="M1440" s="34">
        <v>0</v>
      </c>
      <c r="N1440" s="34">
        <v>0</v>
      </c>
      <c r="O1440" s="34">
        <v>0</v>
      </c>
      <c r="P1440" s="24" t="s">
        <v>2103</v>
      </c>
      <c r="Q1440" s="25">
        <v>0</v>
      </c>
      <c r="R1440" s="30" t="s">
        <v>2094</v>
      </c>
    </row>
    <row r="1441" spans="1:18" ht="28.5">
      <c r="A1441" s="1"/>
      <c r="B1441" s="1"/>
      <c r="C1441" s="4" t="s">
        <v>2094</v>
      </c>
      <c r="D1441" s="5"/>
      <c r="E1441" s="5"/>
      <c r="F1441" s="5"/>
      <c r="G1441" s="6" t="s">
        <v>2094</v>
      </c>
      <c r="H1441" s="5"/>
      <c r="I1441" s="6" t="s">
        <v>2094</v>
      </c>
      <c r="J1441" s="33" t="s">
        <v>803</v>
      </c>
      <c r="K1441" s="33" t="s">
        <v>804</v>
      </c>
      <c r="L1441" s="34">
        <v>55</v>
      </c>
      <c r="M1441" s="34">
        <v>10</v>
      </c>
      <c r="N1441" s="34">
        <v>5</v>
      </c>
      <c r="O1441" s="34">
        <v>10</v>
      </c>
      <c r="P1441" s="25">
        <f>+O1441/L1441*100</f>
        <v>18.181818181818183</v>
      </c>
      <c r="Q1441" s="25">
        <f>-100+(O1441/M1441*100)</f>
        <v>0</v>
      </c>
      <c r="R1441" s="30" t="s">
        <v>2094</v>
      </c>
    </row>
    <row r="1442" spans="1:18" ht="42.75">
      <c r="A1442" s="1"/>
      <c r="B1442" s="1"/>
      <c r="C1442" s="4" t="s">
        <v>2094</v>
      </c>
      <c r="D1442" s="5"/>
      <c r="E1442" s="5"/>
      <c r="F1442" s="5"/>
      <c r="G1442" s="6" t="s">
        <v>2094</v>
      </c>
      <c r="H1442" s="5"/>
      <c r="I1442" s="6" t="s">
        <v>2094</v>
      </c>
      <c r="J1442" s="33" t="s">
        <v>3035</v>
      </c>
      <c r="K1442" s="33" t="s">
        <v>2187</v>
      </c>
      <c r="L1442" s="34">
        <v>159</v>
      </c>
      <c r="M1442" s="34">
        <v>5</v>
      </c>
      <c r="N1442" s="34">
        <v>31</v>
      </c>
      <c r="O1442" s="34">
        <v>15</v>
      </c>
      <c r="P1442" s="25">
        <f>+O1442/L1442*100</f>
        <v>9.433962264150944</v>
      </c>
      <c r="Q1442" s="25">
        <f>-100+(O1442/M1442*100)</f>
        <v>200</v>
      </c>
      <c r="R1442" s="30" t="s">
        <v>805</v>
      </c>
    </row>
    <row r="1443" spans="1:18" ht="42.75">
      <c r="A1443" s="1"/>
      <c r="B1443" s="1"/>
      <c r="C1443" s="4" t="s">
        <v>2094</v>
      </c>
      <c r="D1443" s="5"/>
      <c r="E1443" s="5"/>
      <c r="F1443" s="5"/>
      <c r="G1443" s="6" t="s">
        <v>2094</v>
      </c>
      <c r="H1443" s="5"/>
      <c r="I1443" s="6" t="s">
        <v>2094</v>
      </c>
      <c r="J1443" s="33" t="s">
        <v>3036</v>
      </c>
      <c r="K1443" s="33" t="s">
        <v>2187</v>
      </c>
      <c r="L1443" s="34">
        <v>580</v>
      </c>
      <c r="M1443" s="34">
        <v>20</v>
      </c>
      <c r="N1443" s="34">
        <v>36</v>
      </c>
      <c r="O1443" s="34">
        <v>59</v>
      </c>
      <c r="P1443" s="25">
        <f>+O1443/L1443*100</f>
        <v>10.172413793103448</v>
      </c>
      <c r="Q1443" s="25">
        <f>-100+(O1443/M1443*100)</f>
        <v>195</v>
      </c>
      <c r="R1443" s="30" t="s">
        <v>806</v>
      </c>
    </row>
    <row r="1444" spans="1:18" s="16" customFormat="1" ht="45">
      <c r="A1444" s="13"/>
      <c r="B1444" s="12" t="s">
        <v>807</v>
      </c>
      <c r="C1444" s="9" t="s">
        <v>2094</v>
      </c>
      <c r="D1444" s="14">
        <f>SUM(D1284:D1443)</f>
        <v>8050028760</v>
      </c>
      <c r="E1444" s="14">
        <f>SUM(E1284:E1443)</f>
        <v>12038733079</v>
      </c>
      <c r="F1444" s="14">
        <f>+E1444-D1444</f>
        <v>3988704319</v>
      </c>
      <c r="G1444" s="15" t="s">
        <v>2094</v>
      </c>
      <c r="H1444" s="14">
        <f>SUM(H1284:H1443)</f>
        <v>53553264418</v>
      </c>
      <c r="I1444" s="15" t="s">
        <v>2094</v>
      </c>
      <c r="J1444" s="35" t="s">
        <v>2094</v>
      </c>
      <c r="K1444" s="35" t="s">
        <v>2094</v>
      </c>
      <c r="L1444" s="36"/>
      <c r="M1444" s="36"/>
      <c r="N1444" s="36"/>
      <c r="O1444" s="36"/>
      <c r="P1444" s="37" t="s">
        <v>2094</v>
      </c>
      <c r="Q1444" s="37" t="s">
        <v>2094</v>
      </c>
      <c r="R1444" s="38" t="s">
        <v>2094</v>
      </c>
    </row>
    <row r="1445" spans="1:18" ht="28.5">
      <c r="A1445" s="1"/>
      <c r="B1445" s="11" t="s">
        <v>808</v>
      </c>
      <c r="C1445" s="10" t="s">
        <v>2094</v>
      </c>
      <c r="D1445" s="10"/>
      <c r="E1445" s="10"/>
      <c r="F1445" s="10"/>
      <c r="G1445" s="10" t="s">
        <v>2094</v>
      </c>
      <c r="H1445" s="10"/>
      <c r="I1445" s="10" t="s">
        <v>2094</v>
      </c>
      <c r="J1445" s="39" t="s">
        <v>2094</v>
      </c>
      <c r="K1445" s="39" t="s">
        <v>2094</v>
      </c>
      <c r="L1445" s="39"/>
      <c r="M1445" s="39"/>
      <c r="N1445" s="39"/>
      <c r="O1445" s="39"/>
      <c r="P1445" s="39" t="s">
        <v>2094</v>
      </c>
      <c r="Q1445" s="39" t="s">
        <v>2094</v>
      </c>
      <c r="R1445" s="39" t="s">
        <v>2094</v>
      </c>
    </row>
    <row r="1446" spans="1:18" ht="30">
      <c r="A1446" s="1"/>
      <c r="B1446" s="12" t="s">
        <v>809</v>
      </c>
      <c r="C1446" s="4" t="s">
        <v>2094</v>
      </c>
      <c r="D1446" s="5"/>
      <c r="E1446" s="5"/>
      <c r="F1446" s="5"/>
      <c r="G1446" s="6" t="s">
        <v>2094</v>
      </c>
      <c r="H1446" s="5"/>
      <c r="I1446" s="6" t="s">
        <v>2094</v>
      </c>
      <c r="J1446" s="33" t="s">
        <v>2094</v>
      </c>
      <c r="K1446" s="33" t="s">
        <v>2094</v>
      </c>
      <c r="L1446" s="34"/>
      <c r="M1446" s="34"/>
      <c r="N1446" s="34"/>
      <c r="O1446" s="34"/>
      <c r="P1446" s="24" t="s">
        <v>2094</v>
      </c>
      <c r="Q1446" s="24" t="s">
        <v>2094</v>
      </c>
      <c r="R1446" s="30" t="s">
        <v>2094</v>
      </c>
    </row>
    <row r="1447" spans="1:18" ht="42.75">
      <c r="A1447" s="1"/>
      <c r="B1447" s="3" t="s">
        <v>810</v>
      </c>
      <c r="C1447" s="4" t="s">
        <v>2585</v>
      </c>
      <c r="D1447" s="5">
        <v>799676329</v>
      </c>
      <c r="E1447" s="5">
        <v>1058431273</v>
      </c>
      <c r="F1447" s="5">
        <v>258754944</v>
      </c>
      <c r="G1447" s="7">
        <v>32.4</v>
      </c>
      <c r="H1447" s="5">
        <v>4826392952</v>
      </c>
      <c r="I1447" s="7">
        <v>21.9</v>
      </c>
      <c r="J1447" s="33" t="s">
        <v>2094</v>
      </c>
      <c r="K1447" s="33" t="s">
        <v>2094</v>
      </c>
      <c r="L1447" s="34"/>
      <c r="M1447" s="34"/>
      <c r="N1447" s="34"/>
      <c r="O1447" s="34"/>
      <c r="P1447" s="24" t="s">
        <v>2094</v>
      </c>
      <c r="Q1447" s="24" t="s">
        <v>2094</v>
      </c>
      <c r="R1447" s="30" t="s">
        <v>2094</v>
      </c>
    </row>
    <row r="1448" spans="1:18" ht="57">
      <c r="A1448" s="1"/>
      <c r="B1448" s="1"/>
      <c r="C1448" s="4" t="s">
        <v>2094</v>
      </c>
      <c r="D1448" s="5"/>
      <c r="E1448" s="5"/>
      <c r="F1448" s="5"/>
      <c r="G1448" s="6"/>
      <c r="H1448" s="5"/>
      <c r="I1448" s="6" t="s">
        <v>2094</v>
      </c>
      <c r="J1448" s="33" t="s">
        <v>2018</v>
      </c>
      <c r="K1448" s="33" t="s">
        <v>2019</v>
      </c>
      <c r="L1448" s="34">
        <v>3000</v>
      </c>
      <c r="M1448" s="34">
        <v>12</v>
      </c>
      <c r="N1448" s="34">
        <v>65</v>
      </c>
      <c r="O1448" s="34">
        <v>33</v>
      </c>
      <c r="P1448" s="25">
        <f>+O1448/L1448*100</f>
        <v>1.0999999999999999</v>
      </c>
      <c r="Q1448" s="25">
        <f>-100+(O1448/M1448*100)</f>
        <v>175</v>
      </c>
      <c r="R1448" s="30" t="s">
        <v>3356</v>
      </c>
    </row>
    <row r="1449" spans="1:18" ht="28.5">
      <c r="A1449" s="1"/>
      <c r="B1449" s="1"/>
      <c r="C1449" s="4" t="s">
        <v>2094</v>
      </c>
      <c r="D1449" s="5"/>
      <c r="E1449" s="5"/>
      <c r="F1449" s="5"/>
      <c r="G1449" s="6" t="s">
        <v>2094</v>
      </c>
      <c r="H1449" s="5"/>
      <c r="I1449" s="6" t="s">
        <v>2094</v>
      </c>
      <c r="J1449" s="33" t="s">
        <v>811</v>
      </c>
      <c r="K1449" s="33" t="s">
        <v>2140</v>
      </c>
      <c r="L1449" s="34">
        <v>115</v>
      </c>
      <c r="M1449" s="34">
        <v>25</v>
      </c>
      <c r="N1449" s="34">
        <v>23</v>
      </c>
      <c r="O1449" s="34">
        <v>8</v>
      </c>
      <c r="P1449" s="25">
        <f>+O1449/L1449*100</f>
        <v>6.9565217391304346</v>
      </c>
      <c r="Q1449" s="25">
        <f>-100+(O1449/M1449*100)</f>
        <v>-68</v>
      </c>
      <c r="R1449" s="30" t="s">
        <v>812</v>
      </c>
    </row>
    <row r="1450" spans="1:18" ht="28.5">
      <c r="A1450" s="1"/>
      <c r="B1450" s="1"/>
      <c r="C1450" s="4" t="s">
        <v>2094</v>
      </c>
      <c r="D1450" s="5"/>
      <c r="E1450" s="5"/>
      <c r="F1450" s="5"/>
      <c r="G1450" s="6" t="s">
        <v>2094</v>
      </c>
      <c r="H1450" s="5"/>
      <c r="I1450" s="6" t="s">
        <v>2094</v>
      </c>
      <c r="J1450" s="33" t="s">
        <v>813</v>
      </c>
      <c r="K1450" s="33" t="s">
        <v>814</v>
      </c>
      <c r="L1450" s="34">
        <v>230</v>
      </c>
      <c r="M1450" s="34">
        <v>52</v>
      </c>
      <c r="N1450" s="34">
        <v>27</v>
      </c>
      <c r="O1450" s="34">
        <v>26</v>
      </c>
      <c r="P1450" s="25">
        <f>+O1450/L1450*100</f>
        <v>11.304347826086957</v>
      </c>
      <c r="Q1450" s="25">
        <f>-100+(O1450/M1450*100)</f>
        <v>-50</v>
      </c>
      <c r="R1450" s="30" t="s">
        <v>815</v>
      </c>
    </row>
    <row r="1451" spans="1:18" ht="42.75">
      <c r="A1451" s="1"/>
      <c r="B1451" s="1"/>
      <c r="C1451" s="4" t="s">
        <v>2094</v>
      </c>
      <c r="D1451" s="5"/>
      <c r="E1451" s="5"/>
      <c r="F1451" s="5"/>
      <c r="G1451" s="6"/>
      <c r="H1451" s="5"/>
      <c r="I1451" s="6" t="s">
        <v>2094</v>
      </c>
      <c r="J1451" s="33" t="s">
        <v>816</v>
      </c>
      <c r="K1451" s="33" t="s">
        <v>1533</v>
      </c>
      <c r="L1451" s="34">
        <v>180</v>
      </c>
      <c r="M1451" s="34">
        <v>0</v>
      </c>
      <c r="N1451" s="34">
        <v>107</v>
      </c>
      <c r="O1451" s="34">
        <v>0</v>
      </c>
      <c r="P1451" s="24" t="s">
        <v>2103</v>
      </c>
      <c r="Q1451" s="25">
        <v>0</v>
      </c>
      <c r="R1451" s="30" t="s">
        <v>2094</v>
      </c>
    </row>
    <row r="1452" spans="1:18" ht="42.75">
      <c r="A1452" s="1"/>
      <c r="B1452" s="3" t="s">
        <v>817</v>
      </c>
      <c r="C1452" s="4" t="s">
        <v>2585</v>
      </c>
      <c r="D1452" s="5">
        <v>2884569</v>
      </c>
      <c r="E1452" s="5">
        <v>4516248</v>
      </c>
      <c r="F1452" s="5">
        <v>1631679</v>
      </c>
      <c r="G1452" s="7">
        <v>56.6</v>
      </c>
      <c r="H1452" s="5">
        <v>22118567</v>
      </c>
      <c r="I1452" s="7">
        <v>20.399999999999999</v>
      </c>
      <c r="J1452" s="33" t="s">
        <v>2094</v>
      </c>
      <c r="K1452" s="33" t="s">
        <v>2094</v>
      </c>
      <c r="L1452" s="34"/>
      <c r="M1452" s="34"/>
      <c r="N1452" s="34"/>
      <c r="O1452" s="34"/>
      <c r="P1452" s="24" t="s">
        <v>2094</v>
      </c>
      <c r="Q1452" s="24" t="s">
        <v>2094</v>
      </c>
      <c r="R1452" s="30" t="s">
        <v>2094</v>
      </c>
    </row>
    <row r="1453" spans="1:18" ht="28.5">
      <c r="A1453" s="1"/>
      <c r="B1453" s="3" t="s">
        <v>818</v>
      </c>
      <c r="C1453" s="4" t="s">
        <v>2094</v>
      </c>
      <c r="D1453" s="5"/>
      <c r="E1453" s="5"/>
      <c r="F1453" s="5"/>
      <c r="G1453" s="6" t="s">
        <v>2094</v>
      </c>
      <c r="H1453" s="5"/>
      <c r="I1453" s="6" t="s">
        <v>2094</v>
      </c>
      <c r="J1453" s="33" t="s">
        <v>2105</v>
      </c>
      <c r="K1453" s="33" t="s">
        <v>2106</v>
      </c>
      <c r="L1453" s="34">
        <v>137000</v>
      </c>
      <c r="M1453" s="34">
        <v>28000</v>
      </c>
      <c r="N1453" s="34">
        <v>36515</v>
      </c>
      <c r="O1453" s="34">
        <v>34011</v>
      </c>
      <c r="P1453" s="25">
        <f>+O1453/L1453*100</f>
        <v>24.825547445255474</v>
      </c>
      <c r="Q1453" s="25">
        <f>-100+(O1453/M1453*100)</f>
        <v>21.467857142857156</v>
      </c>
      <c r="R1453" s="30" t="s">
        <v>819</v>
      </c>
    </row>
    <row r="1454" spans="1:18" ht="28.5">
      <c r="A1454" s="1"/>
      <c r="B1454" s="1"/>
      <c r="C1454" s="4" t="s">
        <v>2094</v>
      </c>
      <c r="D1454" s="5"/>
      <c r="E1454" s="5"/>
      <c r="F1454" s="5"/>
      <c r="G1454" s="6" t="s">
        <v>2094</v>
      </c>
      <c r="H1454" s="5"/>
      <c r="I1454" s="6" t="s">
        <v>2094</v>
      </c>
      <c r="J1454" s="33" t="s">
        <v>2105</v>
      </c>
      <c r="K1454" s="33" t="s">
        <v>2302</v>
      </c>
      <c r="L1454" s="34">
        <v>102000</v>
      </c>
      <c r="M1454" s="34">
        <v>1000</v>
      </c>
      <c r="N1454" s="34">
        <v>607</v>
      </c>
      <c r="O1454" s="34">
        <v>663</v>
      </c>
      <c r="P1454" s="25">
        <f>+O1454/L1454*100</f>
        <v>0.65</v>
      </c>
      <c r="Q1454" s="25">
        <f>-100+(O1454/M1454*100)</f>
        <v>-33.700000000000003</v>
      </c>
      <c r="R1454" s="30" t="s">
        <v>3037</v>
      </c>
    </row>
    <row r="1455" spans="1:18">
      <c r="A1455" s="1"/>
      <c r="B1455" s="1"/>
      <c r="C1455" s="4" t="s">
        <v>2094</v>
      </c>
      <c r="D1455" s="5"/>
      <c r="E1455" s="5"/>
      <c r="F1455" s="5"/>
      <c r="G1455" s="6" t="s">
        <v>2094</v>
      </c>
      <c r="H1455" s="5"/>
      <c r="I1455" s="6" t="s">
        <v>2094</v>
      </c>
      <c r="J1455" s="33" t="s">
        <v>1651</v>
      </c>
      <c r="K1455" s="33" t="s">
        <v>2112</v>
      </c>
      <c r="L1455" s="34">
        <v>15</v>
      </c>
      <c r="M1455" s="34">
        <v>2</v>
      </c>
      <c r="N1455" s="34">
        <v>2</v>
      </c>
      <c r="O1455" s="34">
        <v>2</v>
      </c>
      <c r="P1455" s="25">
        <f>+O1455/L1455*100</f>
        <v>13.333333333333334</v>
      </c>
      <c r="Q1455" s="25">
        <f>-100+(O1455/M1455*100)</f>
        <v>0</v>
      </c>
      <c r="R1455" s="30" t="s">
        <v>2094</v>
      </c>
    </row>
    <row r="1456" spans="1:18" ht="28.5">
      <c r="A1456" s="1"/>
      <c r="B1456" s="1"/>
      <c r="C1456" s="4" t="s">
        <v>2094</v>
      </c>
      <c r="D1456" s="5"/>
      <c r="E1456" s="5"/>
      <c r="F1456" s="5"/>
      <c r="G1456" s="6" t="s">
        <v>2094</v>
      </c>
      <c r="H1456" s="5"/>
      <c r="I1456" s="6" t="s">
        <v>2094</v>
      </c>
      <c r="J1456" s="33" t="s">
        <v>811</v>
      </c>
      <c r="K1456" s="33" t="s">
        <v>820</v>
      </c>
      <c r="L1456" s="34">
        <v>530</v>
      </c>
      <c r="M1456" s="34">
        <v>30</v>
      </c>
      <c r="N1456" s="34">
        <v>55</v>
      </c>
      <c r="O1456" s="34">
        <v>104</v>
      </c>
      <c r="P1456" s="25">
        <f>+O1456/L1456*100</f>
        <v>19.622641509433965</v>
      </c>
      <c r="Q1456" s="25">
        <f>-100+(O1456/M1456*100)</f>
        <v>246.66666666666669</v>
      </c>
      <c r="R1456" s="30" t="s">
        <v>821</v>
      </c>
    </row>
    <row r="1457" spans="1:18" ht="30">
      <c r="A1457" s="1"/>
      <c r="B1457" s="12" t="s">
        <v>822</v>
      </c>
      <c r="C1457" s="4" t="s">
        <v>2094</v>
      </c>
      <c r="D1457" s="5"/>
      <c r="E1457" s="5"/>
      <c r="F1457" s="5"/>
      <c r="G1457" s="6" t="s">
        <v>2094</v>
      </c>
      <c r="H1457" s="5"/>
      <c r="I1457" s="6" t="s">
        <v>2094</v>
      </c>
      <c r="J1457" s="33" t="s">
        <v>2094</v>
      </c>
      <c r="K1457" s="33" t="s">
        <v>2094</v>
      </c>
      <c r="L1457" s="34"/>
      <c r="M1457" s="34"/>
      <c r="N1457" s="34"/>
      <c r="O1457" s="34"/>
      <c r="P1457" s="24" t="s">
        <v>2094</v>
      </c>
      <c r="Q1457" s="24" t="s">
        <v>2094</v>
      </c>
      <c r="R1457" s="30" t="s">
        <v>2094</v>
      </c>
    </row>
    <row r="1458" spans="1:18" ht="42.75">
      <c r="A1458" s="1"/>
      <c r="B1458" s="3" t="s">
        <v>823</v>
      </c>
      <c r="C1458" s="4" t="s">
        <v>2585</v>
      </c>
      <c r="D1458" s="5">
        <v>50944874</v>
      </c>
      <c r="E1458" s="5">
        <v>103343161</v>
      </c>
      <c r="F1458" s="5">
        <v>52398287</v>
      </c>
      <c r="G1458" s="7">
        <v>102.9</v>
      </c>
      <c r="H1458" s="5">
        <v>633575616</v>
      </c>
      <c r="I1458" s="7">
        <v>16.3</v>
      </c>
      <c r="J1458" s="33" t="s">
        <v>2094</v>
      </c>
      <c r="K1458" s="33" t="s">
        <v>2094</v>
      </c>
      <c r="L1458" s="34"/>
      <c r="M1458" s="34"/>
      <c r="N1458" s="34"/>
      <c r="O1458" s="34"/>
      <c r="P1458" s="24" t="s">
        <v>2094</v>
      </c>
      <c r="Q1458" s="24" t="s">
        <v>2094</v>
      </c>
      <c r="R1458" s="30" t="s">
        <v>2094</v>
      </c>
    </row>
    <row r="1459" spans="1:18" ht="28.5">
      <c r="A1459" s="1"/>
      <c r="B1459" s="1"/>
      <c r="C1459" s="4" t="s">
        <v>2094</v>
      </c>
      <c r="D1459" s="5"/>
      <c r="E1459" s="5"/>
      <c r="F1459" s="5"/>
      <c r="G1459" s="6" t="s">
        <v>2094</v>
      </c>
      <c r="H1459" s="20"/>
      <c r="I1459" s="6" t="s">
        <v>2094</v>
      </c>
      <c r="J1459" s="33" t="s">
        <v>2101</v>
      </c>
      <c r="K1459" s="33" t="s">
        <v>2102</v>
      </c>
      <c r="L1459" s="34">
        <v>4000000</v>
      </c>
      <c r="M1459" s="34">
        <v>800000</v>
      </c>
      <c r="N1459" s="34">
        <v>1021184</v>
      </c>
      <c r="O1459" s="34">
        <v>777396</v>
      </c>
      <c r="P1459" s="25">
        <f t="shared" ref="P1459:P1465" si="92">+O1459/L1459*100</f>
        <v>19.434899999999999</v>
      </c>
      <c r="Q1459" s="25">
        <f t="shared" ref="Q1459:Q1465" si="93">-100+(O1459/M1459*100)</f>
        <v>-2.8255000000000052</v>
      </c>
      <c r="R1459" s="30" t="s">
        <v>3038</v>
      </c>
    </row>
    <row r="1460" spans="1:18">
      <c r="A1460" s="1"/>
      <c r="B1460" s="1"/>
      <c r="C1460" s="4" t="s">
        <v>2094</v>
      </c>
      <c r="D1460" s="5"/>
      <c r="E1460" s="5"/>
      <c r="F1460" s="5"/>
      <c r="G1460" s="6" t="s">
        <v>2094</v>
      </c>
      <c r="H1460" s="5"/>
      <c r="I1460" s="6" t="s">
        <v>2094</v>
      </c>
      <c r="J1460" s="33" t="s">
        <v>824</v>
      </c>
      <c r="K1460" s="33" t="s">
        <v>2206</v>
      </c>
      <c r="L1460" s="34">
        <v>120</v>
      </c>
      <c r="M1460" s="34">
        <v>25</v>
      </c>
      <c r="N1460" s="34">
        <v>8</v>
      </c>
      <c r="O1460" s="34">
        <v>9</v>
      </c>
      <c r="P1460" s="25">
        <f t="shared" si="92"/>
        <v>7.5</v>
      </c>
      <c r="Q1460" s="25">
        <f t="shared" si="93"/>
        <v>-64</v>
      </c>
      <c r="R1460" s="30" t="s">
        <v>3039</v>
      </c>
    </row>
    <row r="1461" spans="1:18" ht="28.5">
      <c r="A1461" s="1"/>
      <c r="B1461" s="1"/>
      <c r="C1461" s="4" t="s">
        <v>2094</v>
      </c>
      <c r="D1461" s="5"/>
      <c r="E1461" s="5"/>
      <c r="F1461" s="5"/>
      <c r="G1461" s="6" t="s">
        <v>2094</v>
      </c>
      <c r="H1461" s="5"/>
      <c r="I1461" s="6" t="s">
        <v>2094</v>
      </c>
      <c r="J1461" s="33" t="s">
        <v>825</v>
      </c>
      <c r="K1461" s="33" t="s">
        <v>826</v>
      </c>
      <c r="L1461" s="34">
        <v>850</v>
      </c>
      <c r="M1461" s="34">
        <v>100</v>
      </c>
      <c r="N1461" s="34">
        <v>100</v>
      </c>
      <c r="O1461" s="34">
        <v>100</v>
      </c>
      <c r="P1461" s="25">
        <f t="shared" si="92"/>
        <v>11.76470588235294</v>
      </c>
      <c r="Q1461" s="25">
        <f t="shared" si="93"/>
        <v>0</v>
      </c>
      <c r="R1461" s="30" t="s">
        <v>2094</v>
      </c>
    </row>
    <row r="1462" spans="1:18" ht="71.25">
      <c r="A1462" s="1"/>
      <c r="B1462" s="1"/>
      <c r="C1462" s="4" t="s">
        <v>2094</v>
      </c>
      <c r="D1462" s="5"/>
      <c r="E1462" s="5"/>
      <c r="F1462" s="5"/>
      <c r="G1462" s="6" t="s">
        <v>2094</v>
      </c>
      <c r="H1462" s="5"/>
      <c r="I1462" s="6" t="s">
        <v>2094</v>
      </c>
      <c r="J1462" s="33" t="s">
        <v>827</v>
      </c>
      <c r="K1462" s="33" t="s">
        <v>2206</v>
      </c>
      <c r="L1462" s="34">
        <v>50</v>
      </c>
      <c r="M1462" s="34">
        <v>15</v>
      </c>
      <c r="N1462" s="34">
        <v>1</v>
      </c>
      <c r="O1462" s="34">
        <v>0</v>
      </c>
      <c r="P1462" s="25">
        <f t="shared" si="92"/>
        <v>0</v>
      </c>
      <c r="Q1462" s="25">
        <f t="shared" si="93"/>
        <v>-100</v>
      </c>
      <c r="R1462" s="30" t="s">
        <v>3357</v>
      </c>
    </row>
    <row r="1463" spans="1:18" ht="71.25">
      <c r="A1463" s="1"/>
      <c r="B1463" s="1"/>
      <c r="C1463" s="4" t="s">
        <v>2094</v>
      </c>
      <c r="D1463" s="5"/>
      <c r="E1463" s="5"/>
      <c r="F1463" s="5"/>
      <c r="G1463" s="6" t="s">
        <v>2094</v>
      </c>
      <c r="H1463" s="5"/>
      <c r="I1463" s="6" t="s">
        <v>2094</v>
      </c>
      <c r="J1463" s="33" t="s">
        <v>828</v>
      </c>
      <c r="K1463" s="33" t="s">
        <v>2206</v>
      </c>
      <c r="L1463" s="34">
        <v>40</v>
      </c>
      <c r="M1463" s="34">
        <v>10</v>
      </c>
      <c r="N1463" s="34">
        <v>10</v>
      </c>
      <c r="O1463" s="34">
        <v>0</v>
      </c>
      <c r="P1463" s="25">
        <f t="shared" si="92"/>
        <v>0</v>
      </c>
      <c r="Q1463" s="25">
        <f t="shared" si="93"/>
        <v>-100</v>
      </c>
      <c r="R1463" s="30" t="s">
        <v>3357</v>
      </c>
    </row>
    <row r="1464" spans="1:18" ht="71.25">
      <c r="A1464" s="1"/>
      <c r="B1464" s="1"/>
      <c r="C1464" s="4" t="s">
        <v>2094</v>
      </c>
      <c r="D1464" s="5"/>
      <c r="E1464" s="5"/>
      <c r="F1464" s="5"/>
      <c r="G1464" s="6" t="s">
        <v>2094</v>
      </c>
      <c r="H1464" s="5"/>
      <c r="I1464" s="6" t="s">
        <v>2094</v>
      </c>
      <c r="J1464" s="33" t="s">
        <v>829</v>
      </c>
      <c r="K1464" s="33" t="s">
        <v>2206</v>
      </c>
      <c r="L1464" s="34">
        <v>60</v>
      </c>
      <c r="M1464" s="34">
        <v>15</v>
      </c>
      <c r="N1464" s="34">
        <v>4</v>
      </c>
      <c r="O1464" s="34">
        <v>1</v>
      </c>
      <c r="P1464" s="25">
        <f t="shared" si="92"/>
        <v>1.6666666666666667</v>
      </c>
      <c r="Q1464" s="25">
        <f t="shared" si="93"/>
        <v>-93.333333333333329</v>
      </c>
      <c r="R1464" s="30" t="s">
        <v>3357</v>
      </c>
    </row>
    <row r="1465" spans="1:18" ht="71.25">
      <c r="A1465" s="1"/>
      <c r="B1465" s="1"/>
      <c r="C1465" s="4" t="s">
        <v>2094</v>
      </c>
      <c r="D1465" s="5"/>
      <c r="E1465" s="5"/>
      <c r="F1465" s="5"/>
      <c r="G1465" s="6" t="s">
        <v>2094</v>
      </c>
      <c r="H1465" s="5"/>
      <c r="I1465" s="6" t="s">
        <v>2094</v>
      </c>
      <c r="J1465" s="33" t="s">
        <v>830</v>
      </c>
      <c r="K1465" s="33" t="s">
        <v>2206</v>
      </c>
      <c r="L1465" s="34">
        <v>60</v>
      </c>
      <c r="M1465" s="34">
        <v>15</v>
      </c>
      <c r="N1465" s="34">
        <v>2</v>
      </c>
      <c r="O1465" s="34">
        <v>8</v>
      </c>
      <c r="P1465" s="25">
        <f t="shared" si="92"/>
        <v>13.333333333333334</v>
      </c>
      <c r="Q1465" s="25">
        <f t="shared" si="93"/>
        <v>-46.666666666666664</v>
      </c>
      <c r="R1465" s="30" t="s">
        <v>3357</v>
      </c>
    </row>
    <row r="1466" spans="1:18" ht="42.75">
      <c r="A1466" s="1"/>
      <c r="B1466" s="3" t="s">
        <v>3040</v>
      </c>
      <c r="C1466" s="4" t="s">
        <v>2585</v>
      </c>
      <c r="D1466" s="5">
        <v>84566517</v>
      </c>
      <c r="E1466" s="5">
        <v>284247497</v>
      </c>
      <c r="F1466" s="5">
        <v>199680980</v>
      </c>
      <c r="G1466" s="7">
        <v>236.1</v>
      </c>
      <c r="H1466" s="5">
        <v>1271139522</v>
      </c>
      <c r="I1466" s="7">
        <v>22.4</v>
      </c>
      <c r="J1466" s="33" t="s">
        <v>2094</v>
      </c>
      <c r="K1466" s="33" t="s">
        <v>2094</v>
      </c>
      <c r="L1466" s="34"/>
      <c r="M1466" s="34"/>
      <c r="N1466" s="34"/>
      <c r="O1466" s="34"/>
      <c r="P1466" s="24" t="s">
        <v>2094</v>
      </c>
      <c r="Q1466" s="24" t="s">
        <v>2094</v>
      </c>
      <c r="R1466" s="30" t="s">
        <v>2094</v>
      </c>
    </row>
    <row r="1467" spans="1:18" ht="71.25">
      <c r="A1467" s="1"/>
      <c r="B1467" s="1"/>
      <c r="C1467" s="4" t="s">
        <v>2094</v>
      </c>
      <c r="D1467" s="5"/>
      <c r="E1467" s="5"/>
      <c r="F1467" s="5"/>
      <c r="G1467" s="6" t="s">
        <v>2094</v>
      </c>
      <c r="H1467" s="5"/>
      <c r="I1467" s="6" t="s">
        <v>2094</v>
      </c>
      <c r="J1467" s="33" t="s">
        <v>831</v>
      </c>
      <c r="K1467" s="33" t="s">
        <v>832</v>
      </c>
      <c r="L1467" s="34">
        <v>248</v>
      </c>
      <c r="M1467" s="34">
        <v>56</v>
      </c>
      <c r="N1467" s="34">
        <v>56</v>
      </c>
      <c r="O1467" s="34">
        <v>43</v>
      </c>
      <c r="P1467" s="25">
        <f t="shared" ref="P1467:P1472" si="94">+O1467/L1467*100</f>
        <v>17.338709677419356</v>
      </c>
      <c r="Q1467" s="25">
        <f t="shared" ref="Q1467:Q1472" si="95">-100+(O1467/M1467*100)</f>
        <v>-23.214285714285708</v>
      </c>
      <c r="R1467" s="30" t="s">
        <v>3357</v>
      </c>
    </row>
    <row r="1468" spans="1:18" ht="71.25">
      <c r="A1468" s="1"/>
      <c r="B1468" s="1"/>
      <c r="C1468" s="4" t="s">
        <v>2094</v>
      </c>
      <c r="D1468" s="5"/>
      <c r="E1468" s="5"/>
      <c r="F1468" s="5"/>
      <c r="G1468" s="6" t="s">
        <v>2094</v>
      </c>
      <c r="H1468" s="5"/>
      <c r="I1468" s="6" t="s">
        <v>2094</v>
      </c>
      <c r="J1468" s="33" t="s">
        <v>833</v>
      </c>
      <c r="K1468" s="33" t="s">
        <v>2206</v>
      </c>
      <c r="L1468" s="34">
        <v>854</v>
      </c>
      <c r="M1468" s="34">
        <v>180</v>
      </c>
      <c r="N1468" s="34">
        <v>173</v>
      </c>
      <c r="O1468" s="34">
        <v>126</v>
      </c>
      <c r="P1468" s="25">
        <f t="shared" si="94"/>
        <v>14.754098360655737</v>
      </c>
      <c r="Q1468" s="25">
        <f t="shared" si="95"/>
        <v>-30</v>
      </c>
      <c r="R1468" s="30" t="s">
        <v>3357</v>
      </c>
    </row>
    <row r="1469" spans="1:18" ht="28.5">
      <c r="A1469" s="1"/>
      <c r="B1469" s="1"/>
      <c r="C1469" s="4" t="s">
        <v>2094</v>
      </c>
      <c r="D1469" s="5"/>
      <c r="E1469" s="5"/>
      <c r="F1469" s="5"/>
      <c r="G1469" s="6" t="s">
        <v>2094</v>
      </c>
      <c r="H1469" s="5"/>
      <c r="I1469" s="6" t="s">
        <v>2094</v>
      </c>
      <c r="J1469" s="33" t="s">
        <v>834</v>
      </c>
      <c r="K1469" s="33" t="s">
        <v>2206</v>
      </c>
      <c r="L1469" s="34">
        <v>333</v>
      </c>
      <c r="M1469" s="34">
        <v>80</v>
      </c>
      <c r="N1469" s="34">
        <v>78</v>
      </c>
      <c r="O1469" s="34">
        <v>62</v>
      </c>
      <c r="P1469" s="25">
        <f t="shared" si="94"/>
        <v>18.618618618618619</v>
      </c>
      <c r="Q1469" s="25">
        <f t="shared" si="95"/>
        <v>-22.5</v>
      </c>
      <c r="R1469" s="30" t="s">
        <v>3131</v>
      </c>
    </row>
    <row r="1470" spans="1:18" ht="71.25">
      <c r="A1470" s="1"/>
      <c r="B1470" s="1"/>
      <c r="C1470" s="4" t="s">
        <v>2094</v>
      </c>
      <c r="D1470" s="5"/>
      <c r="E1470" s="5"/>
      <c r="F1470" s="5"/>
      <c r="G1470" s="6" t="s">
        <v>2094</v>
      </c>
      <c r="H1470" s="5"/>
      <c r="I1470" s="6" t="s">
        <v>2094</v>
      </c>
      <c r="J1470" s="33" t="s">
        <v>835</v>
      </c>
      <c r="K1470" s="33" t="s">
        <v>2206</v>
      </c>
      <c r="L1470" s="34">
        <v>1373</v>
      </c>
      <c r="M1470" s="34">
        <v>380</v>
      </c>
      <c r="N1470" s="34">
        <v>375</v>
      </c>
      <c r="O1470" s="34">
        <v>373</v>
      </c>
      <c r="P1470" s="25">
        <f t="shared" si="94"/>
        <v>27.166788055353241</v>
      </c>
      <c r="Q1470" s="25">
        <f t="shared" si="95"/>
        <v>-1.8421052631578902</v>
      </c>
      <c r="R1470" s="30" t="s">
        <v>3357</v>
      </c>
    </row>
    <row r="1471" spans="1:18" ht="71.25">
      <c r="A1471" s="1"/>
      <c r="B1471" s="1"/>
      <c r="C1471" s="4" t="s">
        <v>2094</v>
      </c>
      <c r="D1471" s="5"/>
      <c r="E1471" s="5"/>
      <c r="F1471" s="5"/>
      <c r="G1471" s="6" t="s">
        <v>2094</v>
      </c>
      <c r="H1471" s="5"/>
      <c r="I1471" s="6" t="s">
        <v>2094</v>
      </c>
      <c r="J1471" s="33" t="s">
        <v>836</v>
      </c>
      <c r="K1471" s="33" t="s">
        <v>2206</v>
      </c>
      <c r="L1471" s="34">
        <v>510</v>
      </c>
      <c r="M1471" s="34">
        <v>130</v>
      </c>
      <c r="N1471" s="34">
        <v>135</v>
      </c>
      <c r="O1471" s="34">
        <v>147</v>
      </c>
      <c r="P1471" s="25">
        <f t="shared" si="94"/>
        <v>28.823529411764703</v>
      </c>
      <c r="Q1471" s="25">
        <f t="shared" si="95"/>
        <v>13.07692307692308</v>
      </c>
      <c r="R1471" s="30" t="s">
        <v>3357</v>
      </c>
    </row>
    <row r="1472" spans="1:18" ht="71.25">
      <c r="A1472" s="1"/>
      <c r="B1472" s="1"/>
      <c r="C1472" s="4" t="s">
        <v>2094</v>
      </c>
      <c r="D1472" s="5"/>
      <c r="E1472" s="5"/>
      <c r="F1472" s="5"/>
      <c r="G1472" s="6" t="s">
        <v>2094</v>
      </c>
      <c r="H1472" s="5"/>
      <c r="I1472" s="6" t="s">
        <v>2094</v>
      </c>
      <c r="J1472" s="33" t="s">
        <v>837</v>
      </c>
      <c r="K1472" s="33" t="s">
        <v>832</v>
      </c>
      <c r="L1472" s="34">
        <v>35</v>
      </c>
      <c r="M1472" s="34">
        <v>5</v>
      </c>
      <c r="N1472" s="34">
        <v>5</v>
      </c>
      <c r="O1472" s="34">
        <v>39</v>
      </c>
      <c r="P1472" s="25">
        <f t="shared" si="94"/>
        <v>111.42857142857143</v>
      </c>
      <c r="Q1472" s="25">
        <f t="shared" si="95"/>
        <v>680</v>
      </c>
      <c r="R1472" s="30" t="s">
        <v>3357</v>
      </c>
    </row>
    <row r="1473" spans="1:18" ht="71.25">
      <c r="A1473" s="1"/>
      <c r="B1473" s="1"/>
      <c r="C1473" s="4" t="s">
        <v>2094</v>
      </c>
      <c r="D1473" s="5"/>
      <c r="E1473" s="5"/>
      <c r="F1473" s="5"/>
      <c r="G1473" s="6" t="s">
        <v>2094</v>
      </c>
      <c r="H1473" s="5"/>
      <c r="I1473" s="6" t="s">
        <v>2094</v>
      </c>
      <c r="J1473" s="33" t="s">
        <v>838</v>
      </c>
      <c r="K1473" s="33" t="s">
        <v>2206</v>
      </c>
      <c r="L1473" s="34">
        <v>2990</v>
      </c>
      <c r="M1473" s="34">
        <v>890</v>
      </c>
      <c r="N1473" s="34">
        <v>899</v>
      </c>
      <c r="O1473" s="34">
        <v>1230</v>
      </c>
      <c r="P1473" s="25">
        <f>+O1473/L1473*100</f>
        <v>41.137123745819402</v>
      </c>
      <c r="Q1473" s="25">
        <f>-100+(O1473/M1473*100)</f>
        <v>38.202247191011253</v>
      </c>
      <c r="R1473" s="30" t="s">
        <v>3357</v>
      </c>
    </row>
    <row r="1474" spans="1:18" s="16" customFormat="1" ht="60">
      <c r="A1474" s="13"/>
      <c r="B1474" s="12" t="s">
        <v>839</v>
      </c>
      <c r="C1474" s="9" t="s">
        <v>2094</v>
      </c>
      <c r="D1474" s="14">
        <f>SUM(D1446:D1473)</f>
        <v>938072289</v>
      </c>
      <c r="E1474" s="14">
        <f>SUM(E1446:E1473)</f>
        <v>1450538179</v>
      </c>
      <c r="F1474" s="14">
        <f>+E1474-D1474</f>
        <v>512465890</v>
      </c>
      <c r="G1474" s="15" t="s">
        <v>2094</v>
      </c>
      <c r="H1474" s="14">
        <f>SUM(H1446:H1473)</f>
        <v>6753226657</v>
      </c>
      <c r="I1474" s="15" t="s">
        <v>2094</v>
      </c>
      <c r="J1474" s="35" t="s">
        <v>2094</v>
      </c>
      <c r="K1474" s="35" t="s">
        <v>2094</v>
      </c>
      <c r="L1474" s="36"/>
      <c r="M1474" s="36"/>
      <c r="N1474" s="36"/>
      <c r="O1474" s="36"/>
      <c r="P1474" s="37" t="s">
        <v>2094</v>
      </c>
      <c r="Q1474" s="37" t="s">
        <v>2094</v>
      </c>
      <c r="R1474" s="38" t="s">
        <v>2094</v>
      </c>
    </row>
    <row r="1475" spans="1:18">
      <c r="A1475" s="1"/>
      <c r="B1475" s="11" t="s">
        <v>840</v>
      </c>
      <c r="C1475" s="10" t="s">
        <v>2094</v>
      </c>
      <c r="D1475" s="10"/>
      <c r="E1475" s="10"/>
      <c r="F1475" s="10"/>
      <c r="G1475" s="10" t="s">
        <v>2094</v>
      </c>
      <c r="H1475" s="10"/>
      <c r="I1475" s="10" t="s">
        <v>2094</v>
      </c>
      <c r="J1475" s="39" t="s">
        <v>2094</v>
      </c>
      <c r="K1475" s="39" t="s">
        <v>2094</v>
      </c>
      <c r="L1475" s="39"/>
      <c r="M1475" s="39"/>
      <c r="N1475" s="39"/>
      <c r="O1475" s="39"/>
      <c r="P1475" s="39" t="s">
        <v>2094</v>
      </c>
      <c r="Q1475" s="39" t="s">
        <v>2094</v>
      </c>
      <c r="R1475" s="39" t="s">
        <v>2094</v>
      </c>
    </row>
    <row r="1476" spans="1:18" ht="15">
      <c r="A1476" s="1"/>
      <c r="B1476" s="12" t="s">
        <v>841</v>
      </c>
      <c r="C1476" s="4" t="s">
        <v>2094</v>
      </c>
      <c r="D1476" s="5"/>
      <c r="E1476" s="5"/>
      <c r="F1476" s="5"/>
      <c r="G1476" s="6" t="s">
        <v>2094</v>
      </c>
      <c r="H1476" s="5"/>
      <c r="I1476" s="6" t="s">
        <v>2094</v>
      </c>
      <c r="J1476" s="33" t="s">
        <v>2094</v>
      </c>
      <c r="K1476" s="33" t="s">
        <v>2094</v>
      </c>
      <c r="L1476" s="34"/>
      <c r="M1476" s="34"/>
      <c r="N1476" s="34"/>
      <c r="O1476" s="34"/>
      <c r="P1476" s="24" t="s">
        <v>2094</v>
      </c>
      <c r="Q1476" s="24" t="s">
        <v>2094</v>
      </c>
      <c r="R1476" s="30" t="s">
        <v>2094</v>
      </c>
    </row>
    <row r="1477" spans="1:18" ht="28.5">
      <c r="A1477" s="1"/>
      <c r="B1477" s="3" t="s">
        <v>842</v>
      </c>
      <c r="C1477" s="4" t="s">
        <v>2099</v>
      </c>
      <c r="D1477" s="5">
        <v>15981962</v>
      </c>
      <c r="E1477" s="5">
        <v>24694184</v>
      </c>
      <c r="F1477" s="5">
        <f>+E1477-D1477</f>
        <v>8712222</v>
      </c>
      <c r="G1477" s="19">
        <f>+E1477/D1477*100-100</f>
        <v>54.512843917411402</v>
      </c>
      <c r="H1477" s="5">
        <v>145997046</v>
      </c>
      <c r="I1477" s="7">
        <v>16.899999999999999</v>
      </c>
      <c r="J1477" s="33" t="s">
        <v>2094</v>
      </c>
      <c r="K1477" s="33" t="s">
        <v>2094</v>
      </c>
      <c r="L1477" s="34"/>
      <c r="M1477" s="34"/>
      <c r="N1477" s="34"/>
      <c r="O1477" s="34"/>
      <c r="P1477" s="24" t="s">
        <v>2094</v>
      </c>
      <c r="Q1477" s="24" t="s">
        <v>2094</v>
      </c>
      <c r="R1477" s="30" t="s">
        <v>2094</v>
      </c>
    </row>
    <row r="1478" spans="1:18" ht="57">
      <c r="A1478" s="1"/>
      <c r="B1478" s="3" t="s">
        <v>843</v>
      </c>
      <c r="C1478" s="4" t="s">
        <v>2094</v>
      </c>
      <c r="D1478" s="5"/>
      <c r="E1478" s="5"/>
      <c r="F1478" s="5"/>
      <c r="G1478" s="18"/>
      <c r="H1478" s="5"/>
      <c r="I1478" s="6" t="s">
        <v>2094</v>
      </c>
      <c r="J1478" s="33" t="s">
        <v>844</v>
      </c>
      <c r="K1478" s="33" t="s">
        <v>845</v>
      </c>
      <c r="L1478" s="34">
        <v>565</v>
      </c>
      <c r="M1478" s="34">
        <v>85</v>
      </c>
      <c r="N1478" s="34" t="s">
        <v>216</v>
      </c>
      <c r="O1478" s="34" t="s">
        <v>217</v>
      </c>
      <c r="P1478" s="34" t="s">
        <v>217</v>
      </c>
      <c r="Q1478" s="34" t="s">
        <v>217</v>
      </c>
      <c r="R1478" s="30" t="s">
        <v>2094</v>
      </c>
    </row>
    <row r="1479" spans="1:18" ht="42.75">
      <c r="A1479" s="1"/>
      <c r="B1479" s="1"/>
      <c r="C1479" s="4" t="s">
        <v>2094</v>
      </c>
      <c r="D1479" s="5"/>
      <c r="E1479" s="5"/>
      <c r="F1479" s="5"/>
      <c r="G1479" s="18" t="s">
        <v>2094</v>
      </c>
      <c r="H1479" s="5"/>
      <c r="I1479" s="6" t="s">
        <v>2094</v>
      </c>
      <c r="J1479" s="33" t="s">
        <v>844</v>
      </c>
      <c r="K1479" s="33" t="s">
        <v>846</v>
      </c>
      <c r="L1479" s="34">
        <v>215</v>
      </c>
      <c r="M1479" s="34">
        <v>0</v>
      </c>
      <c r="N1479" s="34" t="s">
        <v>216</v>
      </c>
      <c r="O1479" s="34" t="s">
        <v>217</v>
      </c>
      <c r="P1479" s="34" t="s">
        <v>217</v>
      </c>
      <c r="Q1479" s="34" t="s">
        <v>217</v>
      </c>
      <c r="R1479" s="30" t="s">
        <v>2094</v>
      </c>
    </row>
    <row r="1480" spans="1:18" ht="71.25">
      <c r="A1480" s="1"/>
      <c r="B1480" s="1"/>
      <c r="C1480" s="4" t="s">
        <v>2094</v>
      </c>
      <c r="D1480" s="5"/>
      <c r="E1480" s="5"/>
      <c r="F1480" s="5"/>
      <c r="G1480" s="6" t="s">
        <v>2094</v>
      </c>
      <c r="H1480" s="5"/>
      <c r="I1480" s="6" t="s">
        <v>2094</v>
      </c>
      <c r="J1480" s="33" t="s">
        <v>844</v>
      </c>
      <c r="K1480" s="33" t="s">
        <v>847</v>
      </c>
      <c r="L1480" s="34">
        <v>95</v>
      </c>
      <c r="M1480" s="34">
        <v>0</v>
      </c>
      <c r="N1480" s="34" t="s">
        <v>216</v>
      </c>
      <c r="O1480" s="34" t="s">
        <v>217</v>
      </c>
      <c r="P1480" s="34" t="s">
        <v>217</v>
      </c>
      <c r="Q1480" s="34" t="s">
        <v>217</v>
      </c>
      <c r="R1480" s="30" t="s">
        <v>2094</v>
      </c>
    </row>
    <row r="1481" spans="1:18" ht="42.75">
      <c r="A1481" s="1"/>
      <c r="B1481" s="1"/>
      <c r="C1481" s="4" t="s">
        <v>2094</v>
      </c>
      <c r="D1481" s="5"/>
      <c r="E1481" s="5"/>
      <c r="F1481" s="5"/>
      <c r="G1481" s="6" t="s">
        <v>2094</v>
      </c>
      <c r="H1481" s="5"/>
      <c r="I1481" s="6" t="s">
        <v>2094</v>
      </c>
      <c r="J1481" s="33" t="s">
        <v>844</v>
      </c>
      <c r="K1481" s="33" t="s">
        <v>848</v>
      </c>
      <c r="L1481" s="34">
        <v>5</v>
      </c>
      <c r="M1481" s="34">
        <v>0</v>
      </c>
      <c r="N1481" s="34" t="s">
        <v>216</v>
      </c>
      <c r="O1481" s="34" t="s">
        <v>217</v>
      </c>
      <c r="P1481" s="34" t="s">
        <v>217</v>
      </c>
      <c r="Q1481" s="34" t="s">
        <v>217</v>
      </c>
      <c r="R1481" s="30" t="s">
        <v>2094</v>
      </c>
    </row>
    <row r="1482" spans="1:18" ht="57">
      <c r="A1482" s="1"/>
      <c r="B1482" s="1"/>
      <c r="C1482" s="4" t="s">
        <v>2094</v>
      </c>
      <c r="D1482" s="5"/>
      <c r="E1482" s="5"/>
      <c r="F1482" s="5"/>
      <c r="G1482" s="6" t="s">
        <v>2094</v>
      </c>
      <c r="H1482" s="5"/>
      <c r="I1482" s="6" t="s">
        <v>2094</v>
      </c>
      <c r="J1482" s="33" t="s">
        <v>844</v>
      </c>
      <c r="K1482" s="33" t="s">
        <v>849</v>
      </c>
      <c r="L1482" s="34">
        <v>150</v>
      </c>
      <c r="M1482" s="34">
        <v>0</v>
      </c>
      <c r="N1482" s="34" t="s">
        <v>216</v>
      </c>
      <c r="O1482" s="34" t="s">
        <v>217</v>
      </c>
      <c r="P1482" s="34" t="s">
        <v>217</v>
      </c>
      <c r="Q1482" s="34" t="s">
        <v>217</v>
      </c>
      <c r="R1482" s="30" t="s">
        <v>2094</v>
      </c>
    </row>
    <row r="1483" spans="1:18" ht="57">
      <c r="A1483" s="1"/>
      <c r="B1483" s="1"/>
      <c r="C1483" s="4" t="s">
        <v>2094</v>
      </c>
      <c r="D1483" s="5"/>
      <c r="E1483" s="5"/>
      <c r="F1483" s="5"/>
      <c r="G1483" s="6" t="s">
        <v>2094</v>
      </c>
      <c r="H1483" s="5"/>
      <c r="I1483" s="6" t="s">
        <v>2094</v>
      </c>
      <c r="J1483" s="33" t="s">
        <v>844</v>
      </c>
      <c r="K1483" s="33" t="s">
        <v>850</v>
      </c>
      <c r="L1483" s="34">
        <v>110</v>
      </c>
      <c r="M1483" s="34">
        <v>0</v>
      </c>
      <c r="N1483" s="34" t="s">
        <v>216</v>
      </c>
      <c r="O1483" s="34" t="s">
        <v>217</v>
      </c>
      <c r="P1483" s="34" t="s">
        <v>217</v>
      </c>
      <c r="Q1483" s="34" t="s">
        <v>217</v>
      </c>
      <c r="R1483" s="30" t="s">
        <v>2094</v>
      </c>
    </row>
    <row r="1484" spans="1:18" ht="57">
      <c r="A1484" s="1"/>
      <c r="B1484" s="1"/>
      <c r="C1484" s="4" t="s">
        <v>2094</v>
      </c>
      <c r="D1484" s="5"/>
      <c r="E1484" s="5"/>
      <c r="F1484" s="5"/>
      <c r="G1484" s="6" t="s">
        <v>2094</v>
      </c>
      <c r="H1484" s="5"/>
      <c r="I1484" s="6" t="s">
        <v>2094</v>
      </c>
      <c r="J1484" s="33" t="s">
        <v>844</v>
      </c>
      <c r="K1484" s="33" t="s">
        <v>851</v>
      </c>
      <c r="L1484" s="34">
        <v>5</v>
      </c>
      <c r="M1484" s="34">
        <v>0</v>
      </c>
      <c r="N1484" s="34" t="s">
        <v>216</v>
      </c>
      <c r="O1484" s="34" t="s">
        <v>217</v>
      </c>
      <c r="P1484" s="34" t="s">
        <v>217</v>
      </c>
      <c r="Q1484" s="34" t="s">
        <v>217</v>
      </c>
      <c r="R1484" s="30" t="s">
        <v>2094</v>
      </c>
    </row>
    <row r="1485" spans="1:18" ht="57">
      <c r="A1485" s="1"/>
      <c r="B1485" s="1"/>
      <c r="C1485" s="4" t="s">
        <v>2094</v>
      </c>
      <c r="D1485" s="5"/>
      <c r="E1485" s="5"/>
      <c r="F1485" s="5"/>
      <c r="G1485" s="6" t="s">
        <v>2094</v>
      </c>
      <c r="H1485" s="5"/>
      <c r="I1485" s="6" t="s">
        <v>2094</v>
      </c>
      <c r="J1485" s="33" t="s">
        <v>844</v>
      </c>
      <c r="K1485" s="33" t="s">
        <v>852</v>
      </c>
      <c r="L1485" s="34">
        <v>5</v>
      </c>
      <c r="M1485" s="34">
        <v>0</v>
      </c>
      <c r="N1485" s="34" t="s">
        <v>216</v>
      </c>
      <c r="O1485" s="34" t="s">
        <v>217</v>
      </c>
      <c r="P1485" s="34" t="s">
        <v>217</v>
      </c>
      <c r="Q1485" s="34" t="s">
        <v>217</v>
      </c>
      <c r="R1485" s="30" t="s">
        <v>2094</v>
      </c>
    </row>
    <row r="1486" spans="1:18" ht="15">
      <c r="A1486" s="1"/>
      <c r="B1486" s="12" t="s">
        <v>853</v>
      </c>
      <c r="C1486" s="4" t="s">
        <v>2094</v>
      </c>
      <c r="D1486" s="5"/>
      <c r="E1486" s="5"/>
      <c r="F1486" s="5"/>
      <c r="G1486" s="6" t="s">
        <v>2094</v>
      </c>
      <c r="H1486" s="5"/>
      <c r="I1486" s="6" t="s">
        <v>2094</v>
      </c>
      <c r="J1486" s="33" t="s">
        <v>2094</v>
      </c>
      <c r="K1486" s="33" t="s">
        <v>2094</v>
      </c>
      <c r="L1486" s="34"/>
      <c r="M1486" s="34"/>
      <c r="N1486" s="34"/>
      <c r="O1486" s="34"/>
      <c r="P1486" s="24" t="s">
        <v>2094</v>
      </c>
      <c r="Q1486" s="24" t="s">
        <v>2094</v>
      </c>
      <c r="R1486" s="30" t="s">
        <v>2094</v>
      </c>
    </row>
    <row r="1487" spans="1:18" ht="28.5">
      <c r="A1487" s="1"/>
      <c r="B1487" s="3" t="s">
        <v>854</v>
      </c>
      <c r="C1487" s="4" t="s">
        <v>2099</v>
      </c>
      <c r="D1487" s="5">
        <v>53288201</v>
      </c>
      <c r="E1487" s="5">
        <v>71934328</v>
      </c>
      <c r="F1487" s="5">
        <f>+E1487-D1487</f>
        <v>18646127</v>
      </c>
      <c r="G1487" s="19">
        <f>+E1487/D1487*100-100</f>
        <v>34.991098686180095</v>
      </c>
      <c r="H1487" s="5">
        <v>266403188</v>
      </c>
      <c r="I1487" s="7">
        <v>27</v>
      </c>
      <c r="J1487" s="33" t="s">
        <v>2094</v>
      </c>
      <c r="K1487" s="33" t="s">
        <v>2094</v>
      </c>
      <c r="L1487" s="34"/>
      <c r="M1487" s="34"/>
      <c r="N1487" s="34"/>
      <c r="O1487" s="34"/>
      <c r="P1487" s="24" t="s">
        <v>2094</v>
      </c>
      <c r="Q1487" s="24" t="s">
        <v>2094</v>
      </c>
      <c r="R1487" s="30" t="s">
        <v>2094</v>
      </c>
    </row>
    <row r="1488" spans="1:18" ht="57">
      <c r="A1488" s="1"/>
      <c r="B1488" s="3" t="s">
        <v>855</v>
      </c>
      <c r="C1488" s="4" t="s">
        <v>2094</v>
      </c>
      <c r="D1488" s="5"/>
      <c r="E1488" s="5"/>
      <c r="F1488" s="5"/>
      <c r="G1488" s="6" t="s">
        <v>2094</v>
      </c>
      <c r="H1488" s="5"/>
      <c r="I1488" s="6" t="s">
        <v>2094</v>
      </c>
      <c r="J1488" s="33" t="s">
        <v>2101</v>
      </c>
      <c r="K1488" s="33" t="s">
        <v>2102</v>
      </c>
      <c r="L1488" s="34">
        <v>104200</v>
      </c>
      <c r="M1488" s="34">
        <v>17600</v>
      </c>
      <c r="N1488" s="34" t="s">
        <v>216</v>
      </c>
      <c r="O1488" s="34">
        <v>18032</v>
      </c>
      <c r="P1488" s="25">
        <f>+O1488/L1488*100</f>
        <v>17.305182341650671</v>
      </c>
      <c r="Q1488" s="25">
        <f>-100+(O1488/M1488*100)</f>
        <v>2.4545454545454675</v>
      </c>
      <c r="R1488" s="30" t="s">
        <v>7</v>
      </c>
    </row>
    <row r="1489" spans="1:18" ht="57">
      <c r="A1489" s="1"/>
      <c r="B1489" s="1"/>
      <c r="C1489" s="4" t="s">
        <v>2094</v>
      </c>
      <c r="D1489" s="5"/>
      <c r="E1489" s="5"/>
      <c r="F1489" s="5"/>
      <c r="G1489" s="6" t="s">
        <v>2094</v>
      </c>
      <c r="H1489" s="5"/>
      <c r="I1489" s="6" t="s">
        <v>2094</v>
      </c>
      <c r="J1489" s="33" t="s">
        <v>2101</v>
      </c>
      <c r="K1489" s="33" t="s">
        <v>2104</v>
      </c>
      <c r="L1489" s="34">
        <v>153600</v>
      </c>
      <c r="M1489" s="34">
        <v>19300</v>
      </c>
      <c r="N1489" s="34" t="s">
        <v>216</v>
      </c>
      <c r="O1489" s="34">
        <v>21850</v>
      </c>
      <c r="P1489" s="25">
        <f>+O1489/L1489*100</f>
        <v>14.225260416666666</v>
      </c>
      <c r="Q1489" s="25">
        <f>-100+(O1489/M1489*100)</f>
        <v>13.212435233160619</v>
      </c>
      <c r="R1489" s="30" t="s">
        <v>8</v>
      </c>
    </row>
    <row r="1490" spans="1:18" ht="85.5">
      <c r="A1490" s="1"/>
      <c r="B1490" s="1"/>
      <c r="C1490" s="4" t="s">
        <v>2094</v>
      </c>
      <c r="D1490" s="5"/>
      <c r="E1490" s="5"/>
      <c r="F1490" s="5"/>
      <c r="G1490" s="6" t="s">
        <v>2094</v>
      </c>
      <c r="H1490" s="5"/>
      <c r="I1490" s="6" t="s">
        <v>2094</v>
      </c>
      <c r="J1490" s="33" t="s">
        <v>1652</v>
      </c>
      <c r="K1490" s="33" t="s">
        <v>2310</v>
      </c>
      <c r="L1490" s="34">
        <v>125000</v>
      </c>
      <c r="M1490" s="34">
        <v>31250</v>
      </c>
      <c r="N1490" s="34" t="s">
        <v>216</v>
      </c>
      <c r="O1490" s="34">
        <v>10000</v>
      </c>
      <c r="P1490" s="25">
        <f>+O1490/L1490*100</f>
        <v>8</v>
      </c>
      <c r="Q1490" s="25">
        <f>-100+(O1490/M1490*100)</f>
        <v>-68</v>
      </c>
      <c r="R1490" s="30" t="s">
        <v>9</v>
      </c>
    </row>
    <row r="1491" spans="1:18" ht="71.25">
      <c r="A1491" s="1"/>
      <c r="B1491" s="1"/>
      <c r="C1491" s="4" t="s">
        <v>2094</v>
      </c>
      <c r="D1491" s="5"/>
      <c r="E1491" s="5"/>
      <c r="F1491" s="5"/>
      <c r="G1491" s="6" t="s">
        <v>2094</v>
      </c>
      <c r="H1491" s="5"/>
      <c r="I1491" s="6" t="s">
        <v>2094</v>
      </c>
      <c r="J1491" s="33" t="s">
        <v>856</v>
      </c>
      <c r="K1491" s="33" t="s">
        <v>2537</v>
      </c>
      <c r="L1491" s="34">
        <v>35</v>
      </c>
      <c r="M1491" s="34">
        <v>6</v>
      </c>
      <c r="N1491" s="34" t="s">
        <v>216</v>
      </c>
      <c r="O1491" s="34">
        <v>14</v>
      </c>
      <c r="P1491" s="25">
        <f>+O1491/L1491*100</f>
        <v>40</v>
      </c>
      <c r="Q1491" s="25">
        <f>-100+(O1491/M1491*100)</f>
        <v>133.33333333333334</v>
      </c>
      <c r="R1491" s="30" t="s">
        <v>10</v>
      </c>
    </row>
    <row r="1492" spans="1:18" ht="99.75">
      <c r="A1492" s="1"/>
      <c r="B1492" s="1"/>
      <c r="C1492" s="4" t="s">
        <v>2094</v>
      </c>
      <c r="D1492" s="5"/>
      <c r="E1492" s="5"/>
      <c r="F1492" s="5"/>
      <c r="G1492" s="6" t="s">
        <v>2094</v>
      </c>
      <c r="H1492" s="5"/>
      <c r="I1492" s="6" t="s">
        <v>2094</v>
      </c>
      <c r="J1492" s="33" t="s">
        <v>857</v>
      </c>
      <c r="K1492" s="33" t="s">
        <v>2116</v>
      </c>
      <c r="L1492" s="34">
        <v>75000</v>
      </c>
      <c r="M1492" s="34">
        <v>25500</v>
      </c>
      <c r="N1492" s="34" t="s">
        <v>216</v>
      </c>
      <c r="O1492" s="34">
        <v>64228</v>
      </c>
      <c r="P1492" s="25">
        <f>+O1492/L1492*100</f>
        <v>85.637333333333331</v>
      </c>
      <c r="Q1492" s="25">
        <f>-100+(O1492/M1492*100)</f>
        <v>151.8745098039216</v>
      </c>
      <c r="R1492" s="30" t="s">
        <v>11</v>
      </c>
    </row>
    <row r="1493" spans="1:18" ht="28.5">
      <c r="A1493" s="1"/>
      <c r="B1493" s="1"/>
      <c r="C1493" s="4" t="s">
        <v>2094</v>
      </c>
      <c r="D1493" s="5"/>
      <c r="E1493" s="5"/>
      <c r="F1493" s="5"/>
      <c r="G1493" s="6" t="s">
        <v>2094</v>
      </c>
      <c r="H1493" s="5"/>
      <c r="I1493" s="6" t="s">
        <v>2094</v>
      </c>
      <c r="J1493" s="33" t="s">
        <v>858</v>
      </c>
      <c r="K1493" s="33" t="s">
        <v>2116</v>
      </c>
      <c r="L1493" s="34">
        <v>1300</v>
      </c>
      <c r="M1493" s="34">
        <v>0</v>
      </c>
      <c r="N1493" s="34" t="s">
        <v>216</v>
      </c>
      <c r="O1493" s="34">
        <v>0</v>
      </c>
      <c r="P1493" s="24" t="s">
        <v>2103</v>
      </c>
      <c r="Q1493" s="25">
        <v>0</v>
      </c>
      <c r="R1493" s="30" t="s">
        <v>2094</v>
      </c>
    </row>
    <row r="1494" spans="1:18" ht="85.5">
      <c r="A1494" s="1"/>
      <c r="B1494" s="1"/>
      <c r="C1494" s="4" t="s">
        <v>2094</v>
      </c>
      <c r="D1494" s="5"/>
      <c r="E1494" s="5"/>
      <c r="F1494" s="5"/>
      <c r="G1494" s="6" t="s">
        <v>2094</v>
      </c>
      <c r="H1494" s="5"/>
      <c r="I1494" s="6" t="s">
        <v>2094</v>
      </c>
      <c r="J1494" s="33" t="s">
        <v>859</v>
      </c>
      <c r="K1494" s="33" t="s">
        <v>1376</v>
      </c>
      <c r="L1494" s="34">
        <v>12</v>
      </c>
      <c r="M1494" s="34">
        <v>3</v>
      </c>
      <c r="N1494" s="34" t="s">
        <v>216</v>
      </c>
      <c r="O1494" s="34">
        <v>6</v>
      </c>
      <c r="P1494" s="25">
        <f t="shared" ref="P1494:P1500" si="96">+O1494/L1494*100</f>
        <v>50</v>
      </c>
      <c r="Q1494" s="25">
        <f t="shared" ref="Q1494:Q1500" si="97">-100+(O1494/M1494*100)</f>
        <v>100</v>
      </c>
      <c r="R1494" s="30" t="s">
        <v>12</v>
      </c>
    </row>
    <row r="1495" spans="1:18" ht="57">
      <c r="A1495" s="1"/>
      <c r="B1495" s="1"/>
      <c r="C1495" s="4" t="s">
        <v>2094</v>
      </c>
      <c r="D1495" s="5"/>
      <c r="E1495" s="5"/>
      <c r="F1495" s="5"/>
      <c r="G1495" s="6" t="s">
        <v>2094</v>
      </c>
      <c r="H1495" s="5"/>
      <c r="I1495" s="6" t="s">
        <v>2094</v>
      </c>
      <c r="J1495" s="33" t="s">
        <v>860</v>
      </c>
      <c r="K1495" s="33" t="s">
        <v>861</v>
      </c>
      <c r="L1495" s="34">
        <v>1300000</v>
      </c>
      <c r="M1495" s="34">
        <v>400000</v>
      </c>
      <c r="N1495" s="34" t="s">
        <v>216</v>
      </c>
      <c r="O1495" s="34">
        <v>449638</v>
      </c>
      <c r="P1495" s="25">
        <f t="shared" si="96"/>
        <v>34.587538461538465</v>
      </c>
      <c r="Q1495" s="25">
        <f t="shared" si="97"/>
        <v>12.409500000000008</v>
      </c>
      <c r="R1495" s="30" t="s">
        <v>13</v>
      </c>
    </row>
    <row r="1496" spans="1:18" ht="71.25">
      <c r="A1496" s="1"/>
      <c r="B1496" s="1"/>
      <c r="C1496" s="4" t="s">
        <v>2094</v>
      </c>
      <c r="D1496" s="5"/>
      <c r="E1496" s="5"/>
      <c r="F1496" s="5"/>
      <c r="G1496" s="6" t="s">
        <v>2094</v>
      </c>
      <c r="H1496" s="5"/>
      <c r="I1496" s="6" t="s">
        <v>2094</v>
      </c>
      <c r="J1496" s="33" t="s">
        <v>862</v>
      </c>
      <c r="K1496" s="33" t="s">
        <v>1663</v>
      </c>
      <c r="L1496" s="34">
        <v>38500</v>
      </c>
      <c r="M1496" s="34">
        <v>8000</v>
      </c>
      <c r="N1496" s="34" t="s">
        <v>216</v>
      </c>
      <c r="O1496" s="34">
        <v>7076</v>
      </c>
      <c r="P1496" s="25">
        <f t="shared" si="96"/>
        <v>18.379220779220777</v>
      </c>
      <c r="Q1496" s="25">
        <f t="shared" si="97"/>
        <v>-11.550000000000011</v>
      </c>
      <c r="R1496" s="30" t="s">
        <v>14</v>
      </c>
    </row>
    <row r="1497" spans="1:18" ht="85.5">
      <c r="A1497" s="1"/>
      <c r="B1497" s="1"/>
      <c r="C1497" s="4" t="s">
        <v>2094</v>
      </c>
      <c r="D1497" s="5"/>
      <c r="E1497" s="5"/>
      <c r="F1497" s="5"/>
      <c r="G1497" s="6" t="s">
        <v>2094</v>
      </c>
      <c r="H1497" s="5"/>
      <c r="I1497" s="6" t="s">
        <v>2094</v>
      </c>
      <c r="J1497" s="33" t="s">
        <v>863</v>
      </c>
      <c r="K1497" s="33" t="s">
        <v>1663</v>
      </c>
      <c r="L1497" s="34">
        <v>57170</v>
      </c>
      <c r="M1497" s="34">
        <v>9500</v>
      </c>
      <c r="N1497" s="34" t="s">
        <v>216</v>
      </c>
      <c r="O1497" s="34">
        <v>18000</v>
      </c>
      <c r="P1497" s="25">
        <f t="shared" si="96"/>
        <v>31.48504460381319</v>
      </c>
      <c r="Q1497" s="25">
        <f t="shared" si="97"/>
        <v>89.473684210526301</v>
      </c>
      <c r="R1497" s="30" t="s">
        <v>3257</v>
      </c>
    </row>
    <row r="1498" spans="1:18" ht="57">
      <c r="A1498" s="1"/>
      <c r="B1498" s="1"/>
      <c r="C1498" s="4" t="s">
        <v>2094</v>
      </c>
      <c r="D1498" s="5"/>
      <c r="E1498" s="5"/>
      <c r="F1498" s="5"/>
      <c r="G1498" s="6" t="s">
        <v>2094</v>
      </c>
      <c r="H1498" s="5"/>
      <c r="I1498" s="6" t="s">
        <v>2094</v>
      </c>
      <c r="J1498" s="33" t="s">
        <v>864</v>
      </c>
      <c r="K1498" s="33" t="s">
        <v>1663</v>
      </c>
      <c r="L1498" s="34">
        <v>36454</v>
      </c>
      <c r="M1498" s="34">
        <v>5640</v>
      </c>
      <c r="N1498" s="34" t="s">
        <v>216</v>
      </c>
      <c r="O1498" s="34">
        <v>3896</v>
      </c>
      <c r="P1498" s="25">
        <f t="shared" si="96"/>
        <v>10.687441707357218</v>
      </c>
      <c r="Q1498" s="25">
        <f t="shared" si="97"/>
        <v>-30.921985815602838</v>
      </c>
      <c r="R1498" s="30" t="s">
        <v>15</v>
      </c>
    </row>
    <row r="1499" spans="1:18" ht="71.25">
      <c r="A1499" s="1"/>
      <c r="B1499" s="1"/>
      <c r="C1499" s="4" t="s">
        <v>2094</v>
      </c>
      <c r="D1499" s="5"/>
      <c r="E1499" s="5"/>
      <c r="F1499" s="5"/>
      <c r="G1499" s="6" t="s">
        <v>2094</v>
      </c>
      <c r="H1499" s="5"/>
      <c r="I1499" s="6" t="s">
        <v>2094</v>
      </c>
      <c r="J1499" s="33" t="s">
        <v>865</v>
      </c>
      <c r="K1499" s="33" t="s">
        <v>866</v>
      </c>
      <c r="L1499" s="34">
        <v>45139</v>
      </c>
      <c r="M1499" s="34">
        <v>9789</v>
      </c>
      <c r="N1499" s="34" t="s">
        <v>216</v>
      </c>
      <c r="O1499" s="34">
        <v>10951</v>
      </c>
      <c r="P1499" s="25">
        <f t="shared" si="96"/>
        <v>24.260617204634574</v>
      </c>
      <c r="Q1499" s="25">
        <f t="shared" si="97"/>
        <v>11.870466850546535</v>
      </c>
      <c r="R1499" s="30" t="s">
        <v>16</v>
      </c>
    </row>
    <row r="1500" spans="1:18" ht="57">
      <c r="A1500" s="1"/>
      <c r="B1500" s="1"/>
      <c r="C1500" s="4" t="s">
        <v>2094</v>
      </c>
      <c r="D1500" s="5"/>
      <c r="E1500" s="5"/>
      <c r="F1500" s="5"/>
      <c r="G1500" s="6" t="s">
        <v>2094</v>
      </c>
      <c r="H1500" s="5"/>
      <c r="I1500" s="6" t="s">
        <v>2094</v>
      </c>
      <c r="J1500" s="33" t="s">
        <v>2113</v>
      </c>
      <c r="K1500" s="33" t="s">
        <v>2114</v>
      </c>
      <c r="L1500" s="34">
        <v>11861</v>
      </c>
      <c r="M1500" s="34">
        <v>1962</v>
      </c>
      <c r="N1500" s="34" t="s">
        <v>216</v>
      </c>
      <c r="O1500" s="34">
        <v>3548</v>
      </c>
      <c r="P1500" s="25">
        <f t="shared" si="96"/>
        <v>29.913160779023691</v>
      </c>
      <c r="Q1500" s="25">
        <f t="shared" si="97"/>
        <v>80.835881753312947</v>
      </c>
      <c r="R1500" s="30" t="s">
        <v>17</v>
      </c>
    </row>
    <row r="1501" spans="1:18" ht="15">
      <c r="A1501" s="1"/>
      <c r="B1501" s="12" t="s">
        <v>867</v>
      </c>
      <c r="C1501" s="4" t="s">
        <v>2094</v>
      </c>
      <c r="D1501" s="5"/>
      <c r="E1501" s="5"/>
      <c r="F1501" s="5"/>
      <c r="G1501" s="6" t="s">
        <v>2094</v>
      </c>
      <c r="H1501" s="5"/>
      <c r="I1501" s="6" t="s">
        <v>2094</v>
      </c>
      <c r="J1501" s="33" t="s">
        <v>2094</v>
      </c>
      <c r="K1501" s="33" t="s">
        <v>2094</v>
      </c>
      <c r="L1501" s="34"/>
      <c r="M1501" s="34"/>
      <c r="N1501" s="34"/>
      <c r="O1501" s="34"/>
      <c r="P1501" s="24" t="s">
        <v>2094</v>
      </c>
      <c r="Q1501" s="24" t="s">
        <v>2094</v>
      </c>
      <c r="R1501" s="30" t="s">
        <v>2094</v>
      </c>
    </row>
    <row r="1502" spans="1:18" ht="28.5">
      <c r="A1502" s="1"/>
      <c r="B1502" s="3" t="s">
        <v>868</v>
      </c>
      <c r="C1502" s="4" t="s">
        <v>2099</v>
      </c>
      <c r="D1502" s="5">
        <v>17202746</v>
      </c>
      <c r="E1502" s="5">
        <v>18246475</v>
      </c>
      <c r="F1502" s="5">
        <f>+E1502-D1502</f>
        <v>1043729</v>
      </c>
      <c r="G1502" s="19">
        <f>+E1502/D1502*100-100</f>
        <v>6.0672232212229318</v>
      </c>
      <c r="H1502" s="5">
        <v>116562000</v>
      </c>
      <c r="I1502" s="7">
        <v>15.7</v>
      </c>
      <c r="J1502" s="33" t="s">
        <v>2094</v>
      </c>
      <c r="K1502" s="33" t="s">
        <v>2094</v>
      </c>
      <c r="L1502" s="34"/>
      <c r="M1502" s="34"/>
      <c r="N1502" s="34"/>
      <c r="O1502" s="34"/>
      <c r="P1502" s="24" t="s">
        <v>2094</v>
      </c>
      <c r="Q1502" s="24" t="s">
        <v>2094</v>
      </c>
      <c r="R1502" s="30" t="s">
        <v>2094</v>
      </c>
    </row>
    <row r="1503" spans="1:18" ht="42.75">
      <c r="A1503" s="1"/>
      <c r="B1503" s="3" t="s">
        <v>869</v>
      </c>
      <c r="C1503" s="4" t="s">
        <v>2094</v>
      </c>
      <c r="D1503" s="5"/>
      <c r="E1503" s="5"/>
      <c r="F1503" s="5"/>
      <c r="G1503" s="6" t="s">
        <v>2094</v>
      </c>
      <c r="H1503" s="5"/>
      <c r="I1503" s="6" t="s">
        <v>2094</v>
      </c>
      <c r="J1503" s="33" t="s">
        <v>870</v>
      </c>
      <c r="K1503" s="33" t="s">
        <v>2015</v>
      </c>
      <c r="L1503" s="34">
        <v>37</v>
      </c>
      <c r="M1503" s="34">
        <v>20</v>
      </c>
      <c r="N1503" s="34" t="s">
        <v>216</v>
      </c>
      <c r="O1503" s="34">
        <v>48</v>
      </c>
      <c r="P1503" s="24" t="s">
        <v>2130</v>
      </c>
      <c r="Q1503" s="25">
        <f t="shared" ref="Q1503:Q1508" si="98">-100+(O1503/M1503*100)</f>
        <v>140</v>
      </c>
      <c r="R1503" s="30" t="s">
        <v>871</v>
      </c>
    </row>
    <row r="1504" spans="1:18" ht="42.75">
      <c r="A1504" s="1"/>
      <c r="B1504" s="1"/>
      <c r="C1504" s="4" t="s">
        <v>2094</v>
      </c>
      <c r="D1504" s="5"/>
      <c r="E1504" s="5"/>
      <c r="F1504" s="5"/>
      <c r="G1504" s="6" t="s">
        <v>2094</v>
      </c>
      <c r="H1504" s="5"/>
      <c r="I1504" s="6" t="s">
        <v>2094</v>
      </c>
      <c r="J1504" s="33" t="s">
        <v>872</v>
      </c>
      <c r="K1504" s="33" t="s">
        <v>873</v>
      </c>
      <c r="L1504" s="34">
        <v>241</v>
      </c>
      <c r="M1504" s="34">
        <v>84</v>
      </c>
      <c r="N1504" s="34" t="s">
        <v>216</v>
      </c>
      <c r="O1504" s="34">
        <v>68</v>
      </c>
      <c r="P1504" s="25">
        <f>+O1504/L1504*100</f>
        <v>28.215767634854771</v>
      </c>
      <c r="Q1504" s="25">
        <f t="shared" si="98"/>
        <v>-19.047619047619051</v>
      </c>
      <c r="R1504" s="30" t="s">
        <v>3041</v>
      </c>
    </row>
    <row r="1505" spans="1:18" ht="57">
      <c r="A1505" s="1"/>
      <c r="B1505" s="1"/>
      <c r="C1505" s="4" t="s">
        <v>2094</v>
      </c>
      <c r="D1505" s="5"/>
      <c r="E1505" s="5"/>
      <c r="F1505" s="5"/>
      <c r="G1505" s="6" t="s">
        <v>2094</v>
      </c>
      <c r="H1505" s="5"/>
      <c r="I1505" s="6" t="s">
        <v>2094</v>
      </c>
      <c r="J1505" s="33" t="s">
        <v>872</v>
      </c>
      <c r="K1505" s="33" t="s">
        <v>874</v>
      </c>
      <c r="L1505" s="34">
        <v>364</v>
      </c>
      <c r="M1505" s="34">
        <v>112</v>
      </c>
      <c r="N1505" s="34" t="s">
        <v>216</v>
      </c>
      <c r="O1505" s="34">
        <v>127</v>
      </c>
      <c r="P1505" s="25">
        <f>+O1505/L1505*100</f>
        <v>34.890109890109891</v>
      </c>
      <c r="Q1505" s="25">
        <f t="shared" si="98"/>
        <v>13.392857142857139</v>
      </c>
      <c r="R1505" s="30" t="s">
        <v>3042</v>
      </c>
    </row>
    <row r="1506" spans="1:18">
      <c r="A1506" s="1"/>
      <c r="B1506" s="1"/>
      <c r="C1506" s="4" t="s">
        <v>2094</v>
      </c>
      <c r="D1506" s="5"/>
      <c r="E1506" s="5"/>
      <c r="F1506" s="5"/>
      <c r="G1506" s="6" t="s">
        <v>2094</v>
      </c>
      <c r="H1506" s="5"/>
      <c r="I1506" s="6" t="s">
        <v>2094</v>
      </c>
      <c r="J1506" s="33" t="s">
        <v>875</v>
      </c>
      <c r="K1506" s="33" t="s">
        <v>2310</v>
      </c>
      <c r="L1506" s="34">
        <v>132000</v>
      </c>
      <c r="M1506" s="34">
        <v>54000</v>
      </c>
      <c r="N1506" s="34" t="s">
        <v>216</v>
      </c>
      <c r="O1506" s="34">
        <v>54000</v>
      </c>
      <c r="P1506" s="25">
        <f>+O1506/L1506*100</f>
        <v>40.909090909090914</v>
      </c>
      <c r="Q1506" s="25">
        <f t="shared" si="98"/>
        <v>0</v>
      </c>
      <c r="R1506" s="30" t="s">
        <v>2094</v>
      </c>
    </row>
    <row r="1507" spans="1:18">
      <c r="A1507" s="1"/>
      <c r="B1507" s="1"/>
      <c r="C1507" s="4" t="s">
        <v>2094</v>
      </c>
      <c r="D1507" s="5"/>
      <c r="E1507" s="5"/>
      <c r="F1507" s="5"/>
      <c r="G1507" s="6" t="s">
        <v>2094</v>
      </c>
      <c r="H1507" s="5"/>
      <c r="I1507" s="6" t="s">
        <v>2094</v>
      </c>
      <c r="J1507" s="33" t="s">
        <v>875</v>
      </c>
      <c r="K1507" s="33" t="s">
        <v>1476</v>
      </c>
      <c r="L1507" s="34">
        <v>36</v>
      </c>
      <c r="M1507" s="34">
        <v>15</v>
      </c>
      <c r="N1507" s="34" t="s">
        <v>216</v>
      </c>
      <c r="O1507" s="34">
        <v>15</v>
      </c>
      <c r="P1507" s="25">
        <f>+O1507/L1507*100</f>
        <v>41.666666666666671</v>
      </c>
      <c r="Q1507" s="25">
        <f t="shared" si="98"/>
        <v>0</v>
      </c>
      <c r="R1507" s="30" t="s">
        <v>2094</v>
      </c>
    </row>
    <row r="1508" spans="1:18">
      <c r="A1508" s="1"/>
      <c r="B1508" s="1"/>
      <c r="C1508" s="4" t="s">
        <v>2094</v>
      </c>
      <c r="D1508" s="5"/>
      <c r="E1508" s="5"/>
      <c r="F1508" s="5"/>
      <c r="G1508" s="6" t="s">
        <v>2094</v>
      </c>
      <c r="H1508" s="5"/>
      <c r="I1508" s="6" t="s">
        <v>2094</v>
      </c>
      <c r="J1508" s="33" t="s">
        <v>876</v>
      </c>
      <c r="K1508" s="33" t="s">
        <v>877</v>
      </c>
      <c r="L1508" s="34">
        <v>30</v>
      </c>
      <c r="M1508" s="34">
        <v>5</v>
      </c>
      <c r="N1508" s="34" t="s">
        <v>216</v>
      </c>
      <c r="O1508" s="34">
        <v>7</v>
      </c>
      <c r="P1508" s="25">
        <f>+O1508/L1508*100</f>
        <v>23.333333333333332</v>
      </c>
      <c r="Q1508" s="25">
        <f t="shared" si="98"/>
        <v>40</v>
      </c>
      <c r="R1508" s="30" t="s">
        <v>3043</v>
      </c>
    </row>
    <row r="1509" spans="1:18" ht="15">
      <c r="A1509" s="1"/>
      <c r="B1509" s="12" t="s">
        <v>878</v>
      </c>
      <c r="C1509" s="4" t="s">
        <v>2094</v>
      </c>
      <c r="D1509" s="5"/>
      <c r="E1509" s="5"/>
      <c r="F1509" s="5"/>
      <c r="G1509" s="6" t="s">
        <v>2094</v>
      </c>
      <c r="H1509" s="5"/>
      <c r="I1509" s="6" t="s">
        <v>2094</v>
      </c>
      <c r="J1509" s="33" t="s">
        <v>2094</v>
      </c>
      <c r="K1509" s="33" t="s">
        <v>2094</v>
      </c>
      <c r="L1509" s="34"/>
      <c r="M1509" s="34"/>
      <c r="N1509" s="34"/>
      <c r="O1509" s="34"/>
      <c r="P1509" s="24" t="s">
        <v>2094</v>
      </c>
      <c r="Q1509" s="24" t="s">
        <v>2094</v>
      </c>
      <c r="R1509" s="30" t="s">
        <v>2094</v>
      </c>
    </row>
    <row r="1510" spans="1:18" ht="42.75">
      <c r="A1510" s="1"/>
      <c r="B1510" s="3" t="s">
        <v>879</v>
      </c>
      <c r="C1510" s="4" t="s">
        <v>2099</v>
      </c>
      <c r="D1510" s="5">
        <v>21089720</v>
      </c>
      <c r="E1510" s="5">
        <v>17530550</v>
      </c>
      <c r="F1510" s="5">
        <f>+E1510-D1510</f>
        <v>-3559170</v>
      </c>
      <c r="G1510" s="19">
        <f>+E1510/D1510*100-100</f>
        <v>-16.876326475647858</v>
      </c>
      <c r="H1510" s="5">
        <v>234410488</v>
      </c>
      <c r="I1510" s="7">
        <v>7.5</v>
      </c>
      <c r="J1510" s="33" t="s">
        <v>2094</v>
      </c>
      <c r="K1510" s="33" t="s">
        <v>2094</v>
      </c>
      <c r="L1510" s="34"/>
      <c r="M1510" s="34"/>
      <c r="N1510" s="34"/>
      <c r="O1510" s="34"/>
      <c r="P1510" s="24" t="s">
        <v>2094</v>
      </c>
      <c r="Q1510" s="24" t="s">
        <v>2094</v>
      </c>
      <c r="R1510" s="30" t="s">
        <v>2094</v>
      </c>
    </row>
    <row r="1511" spans="1:18" ht="28.5">
      <c r="A1511" s="1"/>
      <c r="B1511" s="3" t="s">
        <v>880</v>
      </c>
      <c r="C1511" s="4" t="s">
        <v>2094</v>
      </c>
      <c r="D1511" s="5"/>
      <c r="E1511" s="5"/>
      <c r="F1511" s="5"/>
      <c r="G1511" s="6" t="s">
        <v>2094</v>
      </c>
      <c r="H1511" s="5"/>
      <c r="I1511" s="6" t="s">
        <v>2094</v>
      </c>
      <c r="J1511" s="33" t="s">
        <v>881</v>
      </c>
      <c r="K1511" s="33" t="s">
        <v>882</v>
      </c>
      <c r="L1511" s="34">
        <v>70</v>
      </c>
      <c r="M1511" s="34">
        <v>10</v>
      </c>
      <c r="N1511" s="34" t="s">
        <v>216</v>
      </c>
      <c r="O1511" s="34">
        <v>10</v>
      </c>
      <c r="P1511" s="25">
        <f t="shared" ref="P1511:P1518" si="99">+O1511/L1511*100</f>
        <v>14.285714285714285</v>
      </c>
      <c r="Q1511" s="25">
        <f t="shared" ref="Q1511:Q1518" si="100">-100+(O1511/M1511*100)</f>
        <v>0</v>
      </c>
      <c r="R1511" s="30" t="s">
        <v>2094</v>
      </c>
    </row>
    <row r="1512" spans="1:18" ht="28.5">
      <c r="A1512" s="1"/>
      <c r="B1512" s="1"/>
      <c r="C1512" s="4" t="s">
        <v>2094</v>
      </c>
      <c r="D1512" s="5"/>
      <c r="E1512" s="5"/>
      <c r="F1512" s="5"/>
      <c r="G1512" s="6" t="s">
        <v>2094</v>
      </c>
      <c r="H1512" s="5"/>
      <c r="I1512" s="6" t="s">
        <v>2094</v>
      </c>
      <c r="J1512" s="33" t="s">
        <v>883</v>
      </c>
      <c r="K1512" s="33" t="s">
        <v>882</v>
      </c>
      <c r="L1512" s="34">
        <v>125</v>
      </c>
      <c r="M1512" s="34">
        <v>18</v>
      </c>
      <c r="N1512" s="34" t="s">
        <v>216</v>
      </c>
      <c r="O1512" s="34">
        <v>18</v>
      </c>
      <c r="P1512" s="25">
        <f t="shared" si="99"/>
        <v>14.399999999999999</v>
      </c>
      <c r="Q1512" s="25">
        <f t="shared" si="100"/>
        <v>0</v>
      </c>
      <c r="R1512" s="30" t="s">
        <v>2094</v>
      </c>
    </row>
    <row r="1513" spans="1:18" ht="28.5">
      <c r="A1513" s="1"/>
      <c r="B1513" s="1"/>
      <c r="C1513" s="4" t="s">
        <v>2094</v>
      </c>
      <c r="D1513" s="5"/>
      <c r="E1513" s="5"/>
      <c r="F1513" s="5"/>
      <c r="G1513" s="6" t="s">
        <v>2094</v>
      </c>
      <c r="H1513" s="5"/>
      <c r="I1513" s="6" t="s">
        <v>2094</v>
      </c>
      <c r="J1513" s="33" t="s">
        <v>884</v>
      </c>
      <c r="K1513" s="33" t="s">
        <v>882</v>
      </c>
      <c r="L1513" s="34">
        <v>135</v>
      </c>
      <c r="M1513" s="34">
        <v>20</v>
      </c>
      <c r="N1513" s="34" t="s">
        <v>216</v>
      </c>
      <c r="O1513" s="34">
        <v>20</v>
      </c>
      <c r="P1513" s="25">
        <f t="shared" si="99"/>
        <v>14.814814814814813</v>
      </c>
      <c r="Q1513" s="25">
        <f t="shared" si="100"/>
        <v>0</v>
      </c>
      <c r="R1513" s="30" t="s">
        <v>2094</v>
      </c>
    </row>
    <row r="1514" spans="1:18" ht="28.5">
      <c r="A1514" s="1"/>
      <c r="B1514" s="1"/>
      <c r="C1514" s="4" t="s">
        <v>2094</v>
      </c>
      <c r="D1514" s="5"/>
      <c r="E1514" s="5"/>
      <c r="F1514" s="5"/>
      <c r="G1514" s="6" t="s">
        <v>2094</v>
      </c>
      <c r="H1514" s="5"/>
      <c r="I1514" s="6" t="s">
        <v>2094</v>
      </c>
      <c r="J1514" s="33" t="s">
        <v>885</v>
      </c>
      <c r="K1514" s="33" t="s">
        <v>882</v>
      </c>
      <c r="L1514" s="34">
        <v>135</v>
      </c>
      <c r="M1514" s="34">
        <v>21</v>
      </c>
      <c r="N1514" s="34" t="s">
        <v>216</v>
      </c>
      <c r="O1514" s="34">
        <v>21</v>
      </c>
      <c r="P1514" s="25">
        <f t="shared" si="99"/>
        <v>15.555555555555555</v>
      </c>
      <c r="Q1514" s="25">
        <f t="shared" si="100"/>
        <v>0</v>
      </c>
      <c r="R1514" s="30" t="s">
        <v>2094</v>
      </c>
    </row>
    <row r="1515" spans="1:18" ht="28.5">
      <c r="A1515" s="1"/>
      <c r="B1515" s="1"/>
      <c r="C1515" s="4" t="s">
        <v>2094</v>
      </c>
      <c r="D1515" s="5"/>
      <c r="E1515" s="5"/>
      <c r="F1515" s="5"/>
      <c r="G1515" s="6" t="s">
        <v>2094</v>
      </c>
      <c r="H1515" s="5"/>
      <c r="I1515" s="6" t="s">
        <v>2094</v>
      </c>
      <c r="J1515" s="33" t="s">
        <v>886</v>
      </c>
      <c r="K1515" s="33" t="s">
        <v>882</v>
      </c>
      <c r="L1515" s="34">
        <v>145</v>
      </c>
      <c r="M1515" s="34">
        <v>22</v>
      </c>
      <c r="N1515" s="34" t="s">
        <v>216</v>
      </c>
      <c r="O1515" s="34">
        <v>22</v>
      </c>
      <c r="P1515" s="25">
        <f t="shared" si="99"/>
        <v>15.172413793103448</v>
      </c>
      <c r="Q1515" s="25">
        <f t="shared" si="100"/>
        <v>0</v>
      </c>
      <c r="R1515" s="30" t="s">
        <v>2094</v>
      </c>
    </row>
    <row r="1516" spans="1:18" ht="28.5">
      <c r="A1516" s="1"/>
      <c r="B1516" s="1"/>
      <c r="C1516" s="4" t="s">
        <v>2094</v>
      </c>
      <c r="D1516" s="5"/>
      <c r="E1516" s="5"/>
      <c r="F1516" s="5"/>
      <c r="G1516" s="6" t="s">
        <v>2094</v>
      </c>
      <c r="H1516" s="5"/>
      <c r="I1516" s="6" t="s">
        <v>2094</v>
      </c>
      <c r="J1516" s="33" t="s">
        <v>887</v>
      </c>
      <c r="K1516" s="33" t="s">
        <v>882</v>
      </c>
      <c r="L1516" s="34">
        <v>48</v>
      </c>
      <c r="M1516" s="34">
        <v>7</v>
      </c>
      <c r="N1516" s="34" t="s">
        <v>216</v>
      </c>
      <c r="O1516" s="34">
        <v>7</v>
      </c>
      <c r="P1516" s="25">
        <f t="shared" si="99"/>
        <v>14.583333333333334</v>
      </c>
      <c r="Q1516" s="25">
        <f t="shared" si="100"/>
        <v>0</v>
      </c>
      <c r="R1516" s="30" t="s">
        <v>2094</v>
      </c>
    </row>
    <row r="1517" spans="1:18" ht="28.5">
      <c r="A1517" s="1"/>
      <c r="B1517" s="1"/>
      <c r="C1517" s="4" t="s">
        <v>2094</v>
      </c>
      <c r="D1517" s="5"/>
      <c r="E1517" s="5"/>
      <c r="F1517" s="5"/>
      <c r="G1517" s="6" t="s">
        <v>2094</v>
      </c>
      <c r="H1517" s="5"/>
      <c r="I1517" s="6" t="s">
        <v>2094</v>
      </c>
      <c r="J1517" s="33" t="s">
        <v>888</v>
      </c>
      <c r="K1517" s="33" t="s">
        <v>882</v>
      </c>
      <c r="L1517" s="34">
        <v>35</v>
      </c>
      <c r="M1517" s="34">
        <v>6</v>
      </c>
      <c r="N1517" s="34" t="s">
        <v>216</v>
      </c>
      <c r="O1517" s="34">
        <v>6</v>
      </c>
      <c r="P1517" s="25">
        <f t="shared" si="99"/>
        <v>17.142857142857142</v>
      </c>
      <c r="Q1517" s="25">
        <f t="shared" si="100"/>
        <v>0</v>
      </c>
      <c r="R1517" s="30" t="s">
        <v>2094</v>
      </c>
    </row>
    <row r="1518" spans="1:18">
      <c r="A1518" s="1"/>
      <c r="B1518" s="1"/>
      <c r="C1518" s="4" t="s">
        <v>2094</v>
      </c>
      <c r="D1518" s="5"/>
      <c r="E1518" s="5"/>
      <c r="F1518" s="5"/>
      <c r="G1518" s="6" t="s">
        <v>2094</v>
      </c>
      <c r="H1518" s="5"/>
      <c r="I1518" s="6" t="s">
        <v>2094</v>
      </c>
      <c r="J1518" s="33" t="s">
        <v>889</v>
      </c>
      <c r="K1518" s="33" t="s">
        <v>890</v>
      </c>
      <c r="L1518" s="34">
        <v>42</v>
      </c>
      <c r="M1518" s="34">
        <v>10</v>
      </c>
      <c r="N1518" s="34" t="s">
        <v>216</v>
      </c>
      <c r="O1518" s="34">
        <v>10</v>
      </c>
      <c r="P1518" s="25">
        <f t="shared" si="99"/>
        <v>23.809523809523807</v>
      </c>
      <c r="Q1518" s="25">
        <f t="shared" si="100"/>
        <v>0</v>
      </c>
      <c r="R1518" s="30" t="s">
        <v>2094</v>
      </c>
    </row>
    <row r="1519" spans="1:18" ht="28.5">
      <c r="A1519" s="1"/>
      <c r="B1519" s="3" t="s">
        <v>891</v>
      </c>
      <c r="C1519" s="4" t="s">
        <v>2099</v>
      </c>
      <c r="D1519" s="5">
        <v>7501294</v>
      </c>
      <c r="E1519" s="5">
        <v>1969223</v>
      </c>
      <c r="F1519" s="5">
        <f>+E1519-D1519</f>
        <v>-5532071</v>
      </c>
      <c r="G1519" s="19">
        <f>+E1519/D1519*100-100</f>
        <v>-73.748222639987176</v>
      </c>
      <c r="H1519" s="5">
        <v>254130379</v>
      </c>
      <c r="I1519" s="7">
        <v>0.8</v>
      </c>
      <c r="J1519" s="33" t="s">
        <v>2094</v>
      </c>
      <c r="K1519" s="33" t="s">
        <v>2094</v>
      </c>
      <c r="L1519" s="34"/>
      <c r="M1519" s="34"/>
      <c r="N1519" s="34"/>
      <c r="O1519" s="34"/>
      <c r="P1519" s="24" t="s">
        <v>2094</v>
      </c>
      <c r="Q1519" s="24" t="s">
        <v>2094</v>
      </c>
      <c r="R1519" s="30" t="s">
        <v>2094</v>
      </c>
    </row>
    <row r="1520" spans="1:18" ht="28.5">
      <c r="A1520" s="1"/>
      <c r="B1520" s="3" t="s">
        <v>892</v>
      </c>
      <c r="C1520" s="4" t="s">
        <v>2094</v>
      </c>
      <c r="D1520" s="5"/>
      <c r="E1520" s="5"/>
      <c r="F1520" s="5"/>
      <c r="G1520" s="6" t="s">
        <v>2094</v>
      </c>
      <c r="H1520" s="5"/>
      <c r="I1520" s="6" t="s">
        <v>2094</v>
      </c>
      <c r="J1520" s="33" t="s">
        <v>893</v>
      </c>
      <c r="K1520" s="33" t="s">
        <v>2106</v>
      </c>
      <c r="L1520" s="34">
        <v>912000</v>
      </c>
      <c r="M1520" s="34">
        <v>182400</v>
      </c>
      <c r="N1520" s="34" t="s">
        <v>216</v>
      </c>
      <c r="O1520" s="34">
        <v>182400</v>
      </c>
      <c r="P1520" s="25">
        <f t="shared" ref="P1520:P1526" si="101">+O1520/L1520*100</f>
        <v>20</v>
      </c>
      <c r="Q1520" s="25">
        <f t="shared" ref="Q1520:Q1526" si="102">-100+(O1520/M1520*100)</f>
        <v>0</v>
      </c>
      <c r="R1520" s="30" t="s">
        <v>2094</v>
      </c>
    </row>
    <row r="1521" spans="1:18">
      <c r="A1521" s="1"/>
      <c r="B1521" s="1"/>
      <c r="C1521" s="4" t="s">
        <v>2094</v>
      </c>
      <c r="D1521" s="5"/>
      <c r="E1521" s="5"/>
      <c r="F1521" s="5"/>
      <c r="G1521" s="6" t="s">
        <v>2094</v>
      </c>
      <c r="H1521" s="5"/>
      <c r="I1521" s="6" t="s">
        <v>2094</v>
      </c>
      <c r="J1521" s="33" t="s">
        <v>894</v>
      </c>
      <c r="K1521" s="33" t="s">
        <v>895</v>
      </c>
      <c r="L1521" s="34">
        <v>67</v>
      </c>
      <c r="M1521" s="34">
        <v>13</v>
      </c>
      <c r="N1521" s="34" t="s">
        <v>216</v>
      </c>
      <c r="O1521" s="34">
        <v>13</v>
      </c>
      <c r="P1521" s="25">
        <f t="shared" si="101"/>
        <v>19.402985074626866</v>
      </c>
      <c r="Q1521" s="25">
        <f t="shared" si="102"/>
        <v>0</v>
      </c>
      <c r="R1521" s="30" t="s">
        <v>2094</v>
      </c>
    </row>
    <row r="1522" spans="1:18">
      <c r="A1522" s="1"/>
      <c r="B1522" s="1"/>
      <c r="C1522" s="4" t="s">
        <v>2094</v>
      </c>
      <c r="D1522" s="5"/>
      <c r="E1522" s="5"/>
      <c r="F1522" s="5"/>
      <c r="G1522" s="6" t="s">
        <v>2094</v>
      </c>
      <c r="H1522" s="5"/>
      <c r="I1522" s="6" t="s">
        <v>2094</v>
      </c>
      <c r="J1522" s="33" t="s">
        <v>1652</v>
      </c>
      <c r="K1522" s="33" t="s">
        <v>2310</v>
      </c>
      <c r="L1522" s="34">
        <v>47010</v>
      </c>
      <c r="M1522" s="34">
        <v>9402</v>
      </c>
      <c r="N1522" s="34" t="s">
        <v>216</v>
      </c>
      <c r="O1522" s="34">
        <v>9402</v>
      </c>
      <c r="P1522" s="25">
        <f t="shared" si="101"/>
        <v>20</v>
      </c>
      <c r="Q1522" s="25">
        <f t="shared" si="102"/>
        <v>0</v>
      </c>
      <c r="R1522" s="30" t="s">
        <v>2094</v>
      </c>
    </row>
    <row r="1523" spans="1:18">
      <c r="A1523" s="1"/>
      <c r="B1523" s="1"/>
      <c r="C1523" s="4" t="s">
        <v>2094</v>
      </c>
      <c r="D1523" s="5"/>
      <c r="E1523" s="5"/>
      <c r="F1523" s="5"/>
      <c r="G1523" s="6" t="s">
        <v>2094</v>
      </c>
      <c r="H1523" s="5"/>
      <c r="I1523" s="6" t="s">
        <v>2094</v>
      </c>
      <c r="J1523" s="33" t="s">
        <v>896</v>
      </c>
      <c r="K1523" s="33" t="s">
        <v>2202</v>
      </c>
      <c r="L1523" s="34">
        <v>20</v>
      </c>
      <c r="M1523" s="34">
        <v>4</v>
      </c>
      <c r="N1523" s="34" t="s">
        <v>216</v>
      </c>
      <c r="O1523" s="34">
        <v>4</v>
      </c>
      <c r="P1523" s="25">
        <f t="shared" si="101"/>
        <v>20</v>
      </c>
      <c r="Q1523" s="25">
        <f t="shared" si="102"/>
        <v>0</v>
      </c>
      <c r="R1523" s="30" t="s">
        <v>2094</v>
      </c>
    </row>
    <row r="1524" spans="1:18" ht="28.5">
      <c r="A1524" s="1"/>
      <c r="B1524" s="1"/>
      <c r="C1524" s="4" t="s">
        <v>2094</v>
      </c>
      <c r="D1524" s="5"/>
      <c r="E1524" s="5"/>
      <c r="F1524" s="5"/>
      <c r="G1524" s="6" t="s">
        <v>2094</v>
      </c>
      <c r="H1524" s="5"/>
      <c r="I1524" s="6" t="s">
        <v>2094</v>
      </c>
      <c r="J1524" s="33" t="s">
        <v>897</v>
      </c>
      <c r="K1524" s="33" t="s">
        <v>898</v>
      </c>
      <c r="L1524" s="34">
        <v>24</v>
      </c>
      <c r="M1524" s="34">
        <v>5</v>
      </c>
      <c r="N1524" s="34" t="s">
        <v>216</v>
      </c>
      <c r="O1524" s="34">
        <v>5</v>
      </c>
      <c r="P1524" s="25">
        <f t="shared" si="101"/>
        <v>20.833333333333336</v>
      </c>
      <c r="Q1524" s="25">
        <f t="shared" si="102"/>
        <v>0</v>
      </c>
      <c r="R1524" s="30" t="s">
        <v>2094</v>
      </c>
    </row>
    <row r="1525" spans="1:18" ht="42.75">
      <c r="A1525" s="1"/>
      <c r="B1525" s="1"/>
      <c r="C1525" s="4" t="s">
        <v>2094</v>
      </c>
      <c r="D1525" s="5"/>
      <c r="E1525" s="5"/>
      <c r="F1525" s="5"/>
      <c r="G1525" s="6" t="s">
        <v>2094</v>
      </c>
      <c r="H1525" s="5"/>
      <c r="I1525" s="6" t="s">
        <v>2094</v>
      </c>
      <c r="J1525" s="33" t="s">
        <v>899</v>
      </c>
      <c r="K1525" s="33" t="s">
        <v>2204</v>
      </c>
      <c r="L1525" s="34">
        <v>74</v>
      </c>
      <c r="M1525" s="34">
        <v>15</v>
      </c>
      <c r="N1525" s="34" t="s">
        <v>216</v>
      </c>
      <c r="O1525" s="34">
        <v>15</v>
      </c>
      <c r="P1525" s="25">
        <f t="shared" si="101"/>
        <v>20.27027027027027</v>
      </c>
      <c r="Q1525" s="25">
        <f t="shared" si="102"/>
        <v>0</v>
      </c>
      <c r="R1525" s="30" t="s">
        <v>2094</v>
      </c>
    </row>
    <row r="1526" spans="1:18" ht="28.5">
      <c r="A1526" s="1"/>
      <c r="B1526" s="1"/>
      <c r="C1526" s="4" t="s">
        <v>2094</v>
      </c>
      <c r="D1526" s="5"/>
      <c r="E1526" s="5"/>
      <c r="F1526" s="5"/>
      <c r="G1526" s="6" t="s">
        <v>2094</v>
      </c>
      <c r="H1526" s="5"/>
      <c r="I1526" s="6" t="s">
        <v>2094</v>
      </c>
      <c r="J1526" s="33" t="s">
        <v>900</v>
      </c>
      <c r="K1526" s="33" t="s">
        <v>1292</v>
      </c>
      <c r="L1526" s="34">
        <v>124</v>
      </c>
      <c r="M1526" s="34">
        <v>25</v>
      </c>
      <c r="N1526" s="34" t="s">
        <v>216</v>
      </c>
      <c r="O1526" s="34">
        <v>25</v>
      </c>
      <c r="P1526" s="25">
        <f t="shared" si="101"/>
        <v>20.161290322580644</v>
      </c>
      <c r="Q1526" s="25">
        <f t="shared" si="102"/>
        <v>0</v>
      </c>
      <c r="R1526" s="30" t="s">
        <v>2094</v>
      </c>
    </row>
    <row r="1527" spans="1:18" ht="28.5">
      <c r="A1527" s="1"/>
      <c r="B1527" s="3" t="s">
        <v>901</v>
      </c>
      <c r="C1527" s="4" t="s">
        <v>2099</v>
      </c>
      <c r="D1527" s="5">
        <v>4881177</v>
      </c>
      <c r="E1527" s="5">
        <v>517746</v>
      </c>
      <c r="F1527" s="5">
        <f>+E1527-D1527</f>
        <v>-4363431</v>
      </c>
      <c r="G1527" s="19">
        <f>+E1527/D1527*100-100</f>
        <v>-89.393009104156647</v>
      </c>
      <c r="H1527" s="5">
        <v>92704678</v>
      </c>
      <c r="I1527" s="7">
        <v>0.6</v>
      </c>
      <c r="J1527" s="33" t="s">
        <v>2094</v>
      </c>
      <c r="K1527" s="33" t="s">
        <v>2094</v>
      </c>
      <c r="L1527" s="34"/>
      <c r="M1527" s="34"/>
      <c r="N1527" s="34"/>
      <c r="O1527" s="34"/>
      <c r="P1527" s="24" t="s">
        <v>2094</v>
      </c>
      <c r="Q1527" s="24" t="s">
        <v>2094</v>
      </c>
      <c r="R1527" s="30" t="s">
        <v>2094</v>
      </c>
    </row>
    <row r="1528" spans="1:18" ht="28.5">
      <c r="A1528" s="1"/>
      <c r="B1528" s="3" t="s">
        <v>902</v>
      </c>
      <c r="C1528" s="4" t="s">
        <v>2094</v>
      </c>
      <c r="D1528" s="5"/>
      <c r="E1528" s="5"/>
      <c r="F1528" s="5"/>
      <c r="G1528" s="6" t="s">
        <v>2094</v>
      </c>
      <c r="H1528" s="5"/>
      <c r="I1528" s="6" t="s">
        <v>2094</v>
      </c>
      <c r="J1528" s="33" t="s">
        <v>1652</v>
      </c>
      <c r="K1528" s="33" t="s">
        <v>2310</v>
      </c>
      <c r="L1528" s="34">
        <v>60000</v>
      </c>
      <c r="M1528" s="34">
        <v>8262</v>
      </c>
      <c r="N1528" s="34" t="s">
        <v>216</v>
      </c>
      <c r="O1528" s="34">
        <v>2400</v>
      </c>
      <c r="P1528" s="25">
        <f>+O1528/L1528*100</f>
        <v>4</v>
      </c>
      <c r="Q1528" s="25">
        <f>-100+(O1528/M1528*100)</f>
        <v>-70.951343500363109</v>
      </c>
      <c r="R1528" s="30" t="s">
        <v>3132</v>
      </c>
    </row>
    <row r="1529" spans="1:18">
      <c r="A1529" s="1"/>
      <c r="B1529" s="1"/>
      <c r="C1529" s="4" t="s">
        <v>2094</v>
      </c>
      <c r="D1529" s="5"/>
      <c r="E1529" s="5"/>
      <c r="F1529" s="5"/>
      <c r="G1529" s="6" t="s">
        <v>2094</v>
      </c>
      <c r="H1529" s="5"/>
      <c r="I1529" s="6" t="s">
        <v>2094</v>
      </c>
      <c r="J1529" s="33" t="s">
        <v>896</v>
      </c>
      <c r="K1529" s="33" t="s">
        <v>2202</v>
      </c>
      <c r="L1529" s="34">
        <v>32</v>
      </c>
      <c r="M1529" s="34">
        <v>7</v>
      </c>
      <c r="N1529" s="34" t="s">
        <v>216</v>
      </c>
      <c r="O1529" s="34">
        <v>18</v>
      </c>
      <c r="P1529" s="25">
        <f>+O1529/L1529*100</f>
        <v>56.25</v>
      </c>
      <c r="Q1529" s="25">
        <f>-100+(O1529/M1529*100)</f>
        <v>157.14285714285717</v>
      </c>
      <c r="R1529" s="30" t="s">
        <v>3133</v>
      </c>
    </row>
    <row r="1530" spans="1:18">
      <c r="A1530" s="1"/>
      <c r="B1530" s="1"/>
      <c r="C1530" s="4" t="s">
        <v>2094</v>
      </c>
      <c r="D1530" s="5"/>
      <c r="E1530" s="5"/>
      <c r="F1530" s="5"/>
      <c r="G1530" s="6" t="s">
        <v>2094</v>
      </c>
      <c r="H1530" s="5"/>
      <c r="I1530" s="6" t="s">
        <v>2094</v>
      </c>
      <c r="J1530" s="33" t="s">
        <v>1986</v>
      </c>
      <c r="K1530" s="33" t="s">
        <v>2582</v>
      </c>
      <c r="L1530" s="34">
        <v>8</v>
      </c>
      <c r="M1530" s="34">
        <v>1</v>
      </c>
      <c r="N1530" s="34" t="s">
        <v>216</v>
      </c>
      <c r="O1530" s="34">
        <v>1</v>
      </c>
      <c r="P1530" s="25">
        <f>+O1530/L1530*100</f>
        <v>12.5</v>
      </c>
      <c r="Q1530" s="25">
        <f>-100+(O1530/M1530*100)</f>
        <v>0</v>
      </c>
      <c r="R1530" s="30" t="s">
        <v>2094</v>
      </c>
    </row>
    <row r="1531" spans="1:18" ht="28.5">
      <c r="A1531" s="1"/>
      <c r="B1531" s="1"/>
      <c r="C1531" s="4" t="s">
        <v>2094</v>
      </c>
      <c r="D1531" s="5"/>
      <c r="E1531" s="5"/>
      <c r="F1531" s="5"/>
      <c r="G1531" s="6" t="s">
        <v>2094</v>
      </c>
      <c r="H1531" s="5"/>
      <c r="I1531" s="6" t="s">
        <v>2094</v>
      </c>
      <c r="J1531" s="33" t="s">
        <v>903</v>
      </c>
      <c r="K1531" s="33" t="s">
        <v>2157</v>
      </c>
      <c r="L1531" s="34">
        <v>405</v>
      </c>
      <c r="M1531" s="34">
        <v>101</v>
      </c>
      <c r="N1531" s="34" t="s">
        <v>216</v>
      </c>
      <c r="O1531" s="34">
        <v>0</v>
      </c>
      <c r="P1531" s="25">
        <f>+O1531/L1531*100</f>
        <v>0</v>
      </c>
      <c r="Q1531" s="25">
        <f>-100+(O1531/M1531*100)</f>
        <v>-100</v>
      </c>
      <c r="R1531" s="30" t="s">
        <v>3134</v>
      </c>
    </row>
    <row r="1532" spans="1:18" ht="28.5">
      <c r="A1532" s="1"/>
      <c r="B1532" s="1"/>
      <c r="C1532" s="4" t="s">
        <v>2094</v>
      </c>
      <c r="D1532" s="5"/>
      <c r="E1532" s="5"/>
      <c r="F1532" s="5"/>
      <c r="G1532" s="6" t="s">
        <v>2094</v>
      </c>
      <c r="H1532" s="5"/>
      <c r="I1532" s="6" t="s">
        <v>2094</v>
      </c>
      <c r="J1532" s="33" t="s">
        <v>904</v>
      </c>
      <c r="K1532" s="33" t="s">
        <v>905</v>
      </c>
      <c r="L1532" s="34">
        <v>15000</v>
      </c>
      <c r="M1532" s="34">
        <v>1000</v>
      </c>
      <c r="N1532" s="34" t="s">
        <v>216</v>
      </c>
      <c r="O1532" s="34">
        <v>720</v>
      </c>
      <c r="P1532" s="25">
        <f>+O1532/L1532*100</f>
        <v>4.8</v>
      </c>
      <c r="Q1532" s="25">
        <f>-100+(O1532/M1532*100)</f>
        <v>-28</v>
      </c>
      <c r="R1532" s="30" t="s">
        <v>3135</v>
      </c>
    </row>
    <row r="1533" spans="1:18" ht="28.5">
      <c r="A1533" s="1"/>
      <c r="B1533" s="3" t="s">
        <v>906</v>
      </c>
      <c r="C1533" s="4" t="s">
        <v>2099</v>
      </c>
      <c r="D1533" s="5">
        <v>10259656</v>
      </c>
      <c r="E1533" s="5">
        <v>23572527</v>
      </c>
      <c r="F1533" s="5">
        <f>+E1533-D1533</f>
        <v>13312871</v>
      </c>
      <c r="G1533" s="19">
        <f>+E1533/D1533*100-100</f>
        <v>129.75942858123116</v>
      </c>
      <c r="H1533" s="5">
        <v>102220218</v>
      </c>
      <c r="I1533" s="7">
        <v>23.1</v>
      </c>
      <c r="J1533" s="33" t="s">
        <v>2094</v>
      </c>
      <c r="K1533" s="33" t="s">
        <v>2094</v>
      </c>
      <c r="L1533" s="34"/>
      <c r="M1533" s="34"/>
      <c r="N1533" s="34"/>
      <c r="O1533" s="34"/>
      <c r="P1533" s="24" t="s">
        <v>2094</v>
      </c>
      <c r="Q1533" s="24" t="s">
        <v>2094</v>
      </c>
      <c r="R1533" s="30" t="s">
        <v>2094</v>
      </c>
    </row>
    <row r="1534" spans="1:18" ht="28.5">
      <c r="A1534" s="1"/>
      <c r="B1534" s="3" t="s">
        <v>907</v>
      </c>
      <c r="C1534" s="4" t="s">
        <v>2094</v>
      </c>
      <c r="D1534" s="5"/>
      <c r="E1534" s="5"/>
      <c r="F1534" s="5"/>
      <c r="G1534" s="6" t="s">
        <v>2094</v>
      </c>
      <c r="H1534" s="5"/>
      <c r="I1534" s="6" t="s">
        <v>2094</v>
      </c>
      <c r="J1534" s="33" t="s">
        <v>908</v>
      </c>
      <c r="K1534" s="33" t="s">
        <v>2206</v>
      </c>
      <c r="L1534" s="34">
        <v>4450</v>
      </c>
      <c r="M1534" s="34">
        <v>1500</v>
      </c>
      <c r="N1534" s="34" t="s">
        <v>216</v>
      </c>
      <c r="O1534" s="34">
        <v>1092</v>
      </c>
      <c r="P1534" s="25">
        <f>+O1534/L1534*100</f>
        <v>24.539325842696631</v>
      </c>
      <c r="Q1534" s="25">
        <f>-100+(O1534/M1534*100)</f>
        <v>-27.200000000000003</v>
      </c>
      <c r="R1534" s="30" t="s">
        <v>3136</v>
      </c>
    </row>
    <row r="1535" spans="1:18" ht="28.5">
      <c r="A1535" s="1"/>
      <c r="B1535" s="1"/>
      <c r="C1535" s="4" t="s">
        <v>2094</v>
      </c>
      <c r="D1535" s="5"/>
      <c r="E1535" s="5"/>
      <c r="F1535" s="5"/>
      <c r="G1535" s="6" t="s">
        <v>2094</v>
      </c>
      <c r="H1535" s="5"/>
      <c r="I1535" s="6" t="s">
        <v>2094</v>
      </c>
      <c r="J1535" s="33" t="s">
        <v>908</v>
      </c>
      <c r="K1535" s="33" t="s">
        <v>2272</v>
      </c>
      <c r="L1535" s="34">
        <v>1250</v>
      </c>
      <c r="M1535" s="34">
        <v>600</v>
      </c>
      <c r="N1535" s="34" t="s">
        <v>216</v>
      </c>
      <c r="O1535" s="34">
        <v>811</v>
      </c>
      <c r="P1535" s="25">
        <f>+O1535/L1535*100</f>
        <v>64.88000000000001</v>
      </c>
      <c r="Q1535" s="25">
        <f>-100+(O1535/M1535*100)</f>
        <v>35.166666666666657</v>
      </c>
      <c r="R1535" s="30" t="s">
        <v>3358</v>
      </c>
    </row>
    <row r="1536" spans="1:18" ht="57">
      <c r="A1536" s="1"/>
      <c r="B1536" s="1"/>
      <c r="C1536" s="4" t="s">
        <v>2094</v>
      </c>
      <c r="D1536" s="5"/>
      <c r="E1536" s="5"/>
      <c r="F1536" s="5"/>
      <c r="G1536" s="6" t="s">
        <v>2094</v>
      </c>
      <c r="H1536" s="5"/>
      <c r="I1536" s="6" t="s">
        <v>2094</v>
      </c>
      <c r="J1536" s="33" t="s">
        <v>1652</v>
      </c>
      <c r="K1536" s="33" t="s">
        <v>1301</v>
      </c>
      <c r="L1536" s="34">
        <v>6</v>
      </c>
      <c r="M1536" s="34">
        <v>2</v>
      </c>
      <c r="N1536" s="34" t="s">
        <v>216</v>
      </c>
      <c r="O1536" s="34">
        <v>0</v>
      </c>
      <c r="P1536" s="25">
        <f>+O1536/L1536*100</f>
        <v>0</v>
      </c>
      <c r="Q1536" s="25">
        <f>-100+(O1536/M1536*100)</f>
        <v>-100</v>
      </c>
      <c r="R1536" s="30" t="s">
        <v>3359</v>
      </c>
    </row>
    <row r="1537" spans="1:18" ht="28.5">
      <c r="A1537" s="1"/>
      <c r="B1537" s="1"/>
      <c r="C1537" s="4" t="s">
        <v>2094</v>
      </c>
      <c r="D1537" s="5"/>
      <c r="E1537" s="5"/>
      <c r="F1537" s="5"/>
      <c r="G1537" s="6" t="s">
        <v>2094</v>
      </c>
      <c r="H1537" s="5"/>
      <c r="I1537" s="6" t="s">
        <v>2094</v>
      </c>
      <c r="J1537" s="33" t="s">
        <v>909</v>
      </c>
      <c r="K1537" s="33" t="s">
        <v>1356</v>
      </c>
      <c r="L1537" s="34">
        <v>181000</v>
      </c>
      <c r="M1537" s="34">
        <v>0</v>
      </c>
      <c r="N1537" s="34" t="s">
        <v>216</v>
      </c>
      <c r="O1537" s="34">
        <v>0</v>
      </c>
      <c r="P1537" s="24" t="s">
        <v>2103</v>
      </c>
      <c r="Q1537" s="25">
        <v>0</v>
      </c>
      <c r="R1537" s="30" t="s">
        <v>2094</v>
      </c>
    </row>
    <row r="1538" spans="1:18" ht="71.25">
      <c r="A1538" s="1"/>
      <c r="B1538" s="1"/>
      <c r="C1538" s="4" t="s">
        <v>2094</v>
      </c>
      <c r="D1538" s="5"/>
      <c r="E1538" s="5"/>
      <c r="F1538" s="5"/>
      <c r="G1538" s="6" t="s">
        <v>2094</v>
      </c>
      <c r="H1538" s="5"/>
      <c r="I1538" s="6" t="s">
        <v>2094</v>
      </c>
      <c r="J1538" s="33" t="s">
        <v>1983</v>
      </c>
      <c r="K1538" s="33" t="s">
        <v>2351</v>
      </c>
      <c r="L1538" s="34">
        <v>24</v>
      </c>
      <c r="M1538" s="34">
        <v>2</v>
      </c>
      <c r="N1538" s="34" t="s">
        <v>216</v>
      </c>
      <c r="O1538" s="34">
        <v>10</v>
      </c>
      <c r="P1538" s="25">
        <f>+O1538/L1538*100</f>
        <v>41.666666666666671</v>
      </c>
      <c r="Q1538" s="25">
        <f>-100+(O1538/M1538*100)</f>
        <v>400</v>
      </c>
      <c r="R1538" s="30" t="s">
        <v>910</v>
      </c>
    </row>
    <row r="1539" spans="1:18" ht="42.75">
      <c r="A1539" s="1"/>
      <c r="B1539" s="1"/>
      <c r="C1539" s="4" t="s">
        <v>2094</v>
      </c>
      <c r="D1539" s="5"/>
      <c r="E1539" s="5"/>
      <c r="F1539" s="5"/>
      <c r="G1539" s="6" t="s">
        <v>2094</v>
      </c>
      <c r="H1539" s="5"/>
      <c r="I1539" s="6" t="s">
        <v>2094</v>
      </c>
      <c r="J1539" s="33" t="s">
        <v>1983</v>
      </c>
      <c r="K1539" s="33" t="s">
        <v>2157</v>
      </c>
      <c r="L1539" s="34">
        <v>1300</v>
      </c>
      <c r="M1539" s="34">
        <v>500</v>
      </c>
      <c r="N1539" s="34" t="s">
        <v>216</v>
      </c>
      <c r="O1539" s="34">
        <v>406</v>
      </c>
      <c r="P1539" s="25">
        <f>+O1539/L1539*100</f>
        <v>31.23076923076923</v>
      </c>
      <c r="Q1539" s="25">
        <f>-100+(O1539/M1539*100)</f>
        <v>-18.799999999999997</v>
      </c>
      <c r="R1539" s="30" t="s">
        <v>3360</v>
      </c>
    </row>
    <row r="1540" spans="1:18" ht="28.5">
      <c r="A1540" s="1"/>
      <c r="B1540" s="3" t="s">
        <v>911</v>
      </c>
      <c r="C1540" s="4" t="s">
        <v>2099</v>
      </c>
      <c r="D1540" s="5">
        <v>675487</v>
      </c>
      <c r="E1540" s="5">
        <v>46400</v>
      </c>
      <c r="F1540" s="5">
        <f>+E1540-D1540</f>
        <v>-629087</v>
      </c>
      <c r="G1540" s="19">
        <f>+E1540/D1540*100-100</f>
        <v>-93.130881867452672</v>
      </c>
      <c r="H1540" s="5">
        <v>6115000</v>
      </c>
      <c r="I1540" s="7">
        <v>0.8</v>
      </c>
      <c r="J1540" s="33" t="s">
        <v>2094</v>
      </c>
      <c r="K1540" s="33" t="s">
        <v>2094</v>
      </c>
      <c r="L1540" s="34"/>
      <c r="M1540" s="34"/>
      <c r="N1540" s="34"/>
      <c r="O1540" s="34"/>
      <c r="P1540" s="24" t="s">
        <v>2094</v>
      </c>
      <c r="Q1540" s="24" t="s">
        <v>2094</v>
      </c>
      <c r="R1540" s="30" t="s">
        <v>2094</v>
      </c>
    </row>
    <row r="1541" spans="1:18">
      <c r="A1541" s="1"/>
      <c r="B1541" s="3" t="s">
        <v>912</v>
      </c>
      <c r="C1541" s="4" t="s">
        <v>2094</v>
      </c>
      <c r="D1541" s="5"/>
      <c r="E1541" s="5"/>
      <c r="F1541" s="5"/>
      <c r="G1541" s="6" t="s">
        <v>2094</v>
      </c>
      <c r="H1541" s="5"/>
      <c r="I1541" s="6" t="s">
        <v>2094</v>
      </c>
      <c r="J1541" s="33" t="s">
        <v>913</v>
      </c>
      <c r="K1541" s="33" t="s">
        <v>2310</v>
      </c>
      <c r="L1541" s="34">
        <v>35000</v>
      </c>
      <c r="M1541" s="34">
        <v>0</v>
      </c>
      <c r="N1541" s="34" t="s">
        <v>216</v>
      </c>
      <c r="O1541" s="34">
        <v>0</v>
      </c>
      <c r="P1541" s="24" t="s">
        <v>2103</v>
      </c>
      <c r="Q1541" s="25">
        <v>0</v>
      </c>
      <c r="R1541" s="30" t="s">
        <v>2094</v>
      </c>
    </row>
    <row r="1542" spans="1:18">
      <c r="A1542" s="1"/>
      <c r="B1542" s="1"/>
      <c r="C1542" s="4" t="s">
        <v>2094</v>
      </c>
      <c r="D1542" s="5"/>
      <c r="E1542" s="5"/>
      <c r="F1542" s="5"/>
      <c r="G1542" s="6" t="s">
        <v>2094</v>
      </c>
      <c r="H1542" s="5"/>
      <c r="I1542" s="6" t="s">
        <v>2094</v>
      </c>
      <c r="J1542" s="33" t="s">
        <v>914</v>
      </c>
      <c r="K1542" s="33" t="s">
        <v>890</v>
      </c>
      <c r="L1542" s="34">
        <v>8</v>
      </c>
      <c r="M1542" s="34">
        <v>0</v>
      </c>
      <c r="N1542" s="34" t="s">
        <v>216</v>
      </c>
      <c r="O1542" s="34">
        <v>0</v>
      </c>
      <c r="P1542" s="24" t="s">
        <v>2103</v>
      </c>
      <c r="Q1542" s="25">
        <v>0</v>
      </c>
      <c r="R1542" s="30" t="s">
        <v>2094</v>
      </c>
    </row>
    <row r="1543" spans="1:18">
      <c r="A1543" s="1"/>
      <c r="B1543" s="1"/>
      <c r="C1543" s="4" t="s">
        <v>2094</v>
      </c>
      <c r="D1543" s="5"/>
      <c r="E1543" s="5"/>
      <c r="F1543" s="5"/>
      <c r="G1543" s="6" t="s">
        <v>2094</v>
      </c>
      <c r="H1543" s="5"/>
      <c r="I1543" s="6" t="s">
        <v>2094</v>
      </c>
      <c r="J1543" s="33" t="s">
        <v>915</v>
      </c>
      <c r="K1543" s="33" t="s">
        <v>895</v>
      </c>
      <c r="L1543" s="34">
        <v>30</v>
      </c>
      <c r="M1543" s="34">
        <v>2</v>
      </c>
      <c r="N1543" s="34" t="s">
        <v>216</v>
      </c>
      <c r="O1543" s="34">
        <v>2</v>
      </c>
      <c r="P1543" s="25">
        <f>+O1543/L1543*100</f>
        <v>6.666666666666667</v>
      </c>
      <c r="Q1543" s="25">
        <f>-100+(O1543/M1543*100)</f>
        <v>0</v>
      </c>
      <c r="R1543" s="30" t="s">
        <v>2094</v>
      </c>
    </row>
    <row r="1544" spans="1:18" ht="42.75">
      <c r="A1544" s="1"/>
      <c r="B1544" s="3" t="s">
        <v>916</v>
      </c>
      <c r="C1544" s="4" t="s">
        <v>2099</v>
      </c>
      <c r="D1544" s="5">
        <v>6883055</v>
      </c>
      <c r="E1544" s="5">
        <v>241962</v>
      </c>
      <c r="F1544" s="5">
        <f>+E1544-D1544</f>
        <v>-6641093</v>
      </c>
      <c r="G1544" s="19">
        <f>+E1544/D1544*100-100</f>
        <v>-96.484671414074128</v>
      </c>
      <c r="H1544" s="5">
        <v>37133138</v>
      </c>
      <c r="I1544" s="7">
        <v>0.7</v>
      </c>
      <c r="J1544" s="33" t="s">
        <v>2094</v>
      </c>
      <c r="K1544" s="33" t="s">
        <v>2094</v>
      </c>
      <c r="L1544" s="34"/>
      <c r="M1544" s="34"/>
      <c r="N1544" s="34"/>
      <c r="O1544" s="34"/>
      <c r="P1544" s="24" t="s">
        <v>2094</v>
      </c>
      <c r="Q1544" s="24" t="s">
        <v>2094</v>
      </c>
      <c r="R1544" s="30" t="s">
        <v>2094</v>
      </c>
    </row>
    <row r="1545" spans="1:18" ht="28.5">
      <c r="A1545" s="1"/>
      <c r="B1545" s="3" t="s">
        <v>917</v>
      </c>
      <c r="C1545" s="4" t="s">
        <v>2094</v>
      </c>
      <c r="D1545" s="5"/>
      <c r="E1545" s="5"/>
      <c r="F1545" s="5"/>
      <c r="G1545" s="6" t="s">
        <v>2094</v>
      </c>
      <c r="H1545" s="5"/>
      <c r="I1545" s="6" t="s">
        <v>2094</v>
      </c>
      <c r="J1545" s="33" t="s">
        <v>2101</v>
      </c>
      <c r="K1545" s="33" t="s">
        <v>2102</v>
      </c>
      <c r="L1545" s="34">
        <v>3200</v>
      </c>
      <c r="M1545" s="34">
        <v>450</v>
      </c>
      <c r="N1545" s="34" t="s">
        <v>216</v>
      </c>
      <c r="O1545" s="34">
        <v>252</v>
      </c>
      <c r="P1545" s="25">
        <f>+O1545/L1545*100</f>
        <v>7.875</v>
      </c>
      <c r="Q1545" s="25">
        <f t="shared" ref="Q1545:Q1554" si="103">-100+(O1545/M1545*100)</f>
        <v>-43.999999999999993</v>
      </c>
      <c r="R1545" s="30" t="s">
        <v>18</v>
      </c>
    </row>
    <row r="1546" spans="1:18" ht="28.5">
      <c r="A1546" s="1"/>
      <c r="B1546" s="1"/>
      <c r="C1546" s="4" t="s">
        <v>2094</v>
      </c>
      <c r="D1546" s="5"/>
      <c r="E1546" s="5"/>
      <c r="F1546" s="5"/>
      <c r="G1546" s="6" t="s">
        <v>2094</v>
      </c>
      <c r="H1546" s="5"/>
      <c r="I1546" s="6" t="s">
        <v>2094</v>
      </c>
      <c r="J1546" s="33" t="s">
        <v>1652</v>
      </c>
      <c r="K1546" s="33" t="s">
        <v>2310</v>
      </c>
      <c r="L1546" s="34">
        <v>106500</v>
      </c>
      <c r="M1546" s="34">
        <v>12000</v>
      </c>
      <c r="N1546" s="34" t="s">
        <v>216</v>
      </c>
      <c r="O1546" s="34">
        <v>25500</v>
      </c>
      <c r="P1546" s="25">
        <f>+O1546/L1546*100</f>
        <v>23.943661971830984</v>
      </c>
      <c r="Q1546" s="25">
        <f t="shared" si="103"/>
        <v>112.5</v>
      </c>
      <c r="R1546" s="30" t="s">
        <v>3361</v>
      </c>
    </row>
    <row r="1547" spans="1:18" ht="42.75">
      <c r="A1547" s="1"/>
      <c r="B1547" s="1"/>
      <c r="C1547" s="4" t="s">
        <v>2094</v>
      </c>
      <c r="D1547" s="5"/>
      <c r="E1547" s="5"/>
      <c r="F1547" s="5"/>
      <c r="G1547" s="6" t="s">
        <v>2094</v>
      </c>
      <c r="H1547" s="5"/>
      <c r="I1547" s="6" t="s">
        <v>2094</v>
      </c>
      <c r="J1547" s="33" t="s">
        <v>1652</v>
      </c>
      <c r="K1547" s="33" t="s">
        <v>918</v>
      </c>
      <c r="L1547" s="34">
        <v>6500</v>
      </c>
      <c r="M1547" s="34">
        <v>1000</v>
      </c>
      <c r="N1547" s="34" t="s">
        <v>216</v>
      </c>
      <c r="O1547" s="34">
        <v>445</v>
      </c>
      <c r="P1547" s="25">
        <f>+O1547/L1547*100</f>
        <v>6.8461538461538467</v>
      </c>
      <c r="Q1547" s="25">
        <f t="shared" si="103"/>
        <v>-55.5</v>
      </c>
      <c r="R1547" s="30" t="s">
        <v>3362</v>
      </c>
    </row>
    <row r="1548" spans="1:18" ht="57">
      <c r="A1548" s="1"/>
      <c r="B1548" s="1"/>
      <c r="C1548" s="4" t="s">
        <v>2094</v>
      </c>
      <c r="D1548" s="5"/>
      <c r="E1548" s="5"/>
      <c r="F1548" s="5"/>
      <c r="G1548" s="6" t="s">
        <v>2094</v>
      </c>
      <c r="H1548" s="5"/>
      <c r="I1548" s="6" t="s">
        <v>2094</v>
      </c>
      <c r="J1548" s="33" t="s">
        <v>919</v>
      </c>
      <c r="K1548" s="33" t="s">
        <v>920</v>
      </c>
      <c r="L1548" s="34">
        <v>11500</v>
      </c>
      <c r="M1548" s="34">
        <v>1500</v>
      </c>
      <c r="N1548" s="34" t="s">
        <v>216</v>
      </c>
      <c r="O1548" s="34">
        <v>2979</v>
      </c>
      <c r="P1548" s="25">
        <f>+O1548/L1548*100</f>
        <v>25.904347826086955</v>
      </c>
      <c r="Q1548" s="25">
        <f t="shared" si="103"/>
        <v>98.6</v>
      </c>
      <c r="R1548" s="30" t="s">
        <v>3363</v>
      </c>
    </row>
    <row r="1549" spans="1:18" ht="42.75">
      <c r="A1549" s="1"/>
      <c r="B1549" s="1"/>
      <c r="C1549" s="4" t="s">
        <v>2094</v>
      </c>
      <c r="D1549" s="5"/>
      <c r="E1549" s="5"/>
      <c r="F1549" s="5"/>
      <c r="G1549" s="6" t="s">
        <v>2094</v>
      </c>
      <c r="H1549" s="5"/>
      <c r="I1549" s="6" t="s">
        <v>2094</v>
      </c>
      <c r="J1549" s="33" t="s">
        <v>921</v>
      </c>
      <c r="K1549" s="33" t="s">
        <v>922</v>
      </c>
      <c r="L1549" s="34">
        <v>38</v>
      </c>
      <c r="M1549" s="34">
        <v>24</v>
      </c>
      <c r="N1549" s="34" t="s">
        <v>216</v>
      </c>
      <c r="O1549" s="34">
        <v>24</v>
      </c>
      <c r="P1549" s="24" t="s">
        <v>2130</v>
      </c>
      <c r="Q1549" s="25">
        <f t="shared" si="103"/>
        <v>0</v>
      </c>
      <c r="R1549" s="30" t="s">
        <v>2094</v>
      </c>
    </row>
    <row r="1550" spans="1:18" ht="42.75">
      <c r="A1550" s="1"/>
      <c r="B1550" s="1"/>
      <c r="C1550" s="4" t="s">
        <v>2094</v>
      </c>
      <c r="D1550" s="5"/>
      <c r="E1550" s="5"/>
      <c r="F1550" s="5"/>
      <c r="G1550" s="6" t="s">
        <v>2094</v>
      </c>
      <c r="H1550" s="5"/>
      <c r="I1550" s="6" t="s">
        <v>2094</v>
      </c>
      <c r="J1550" s="33" t="s">
        <v>921</v>
      </c>
      <c r="K1550" s="33" t="s">
        <v>923</v>
      </c>
      <c r="L1550" s="34">
        <v>10</v>
      </c>
      <c r="M1550" s="34">
        <v>10</v>
      </c>
      <c r="N1550" s="34" t="s">
        <v>216</v>
      </c>
      <c r="O1550" s="34">
        <v>5</v>
      </c>
      <c r="P1550" s="24" t="s">
        <v>2130</v>
      </c>
      <c r="Q1550" s="25">
        <f t="shared" si="103"/>
        <v>-50</v>
      </c>
      <c r="R1550" s="30" t="s">
        <v>3364</v>
      </c>
    </row>
    <row r="1551" spans="1:18">
      <c r="A1551" s="1"/>
      <c r="B1551" s="1"/>
      <c r="C1551" s="4" t="s">
        <v>2094</v>
      </c>
      <c r="D1551" s="5"/>
      <c r="E1551" s="5"/>
      <c r="F1551" s="5"/>
      <c r="G1551" s="6" t="s">
        <v>2094</v>
      </c>
      <c r="H1551" s="5"/>
      <c r="I1551" s="6" t="s">
        <v>2094</v>
      </c>
      <c r="J1551" s="33" t="s">
        <v>921</v>
      </c>
      <c r="K1551" s="33" t="s">
        <v>2106</v>
      </c>
      <c r="L1551" s="34">
        <v>1250000</v>
      </c>
      <c r="M1551" s="34">
        <v>100000</v>
      </c>
      <c r="N1551" s="34" t="s">
        <v>216</v>
      </c>
      <c r="O1551" s="34">
        <v>100000</v>
      </c>
      <c r="P1551" s="25">
        <f>+O1551/L1551*100</f>
        <v>8</v>
      </c>
      <c r="Q1551" s="25">
        <f t="shared" si="103"/>
        <v>0</v>
      </c>
      <c r="R1551" s="30" t="s">
        <v>2094</v>
      </c>
    </row>
    <row r="1552" spans="1:18" ht="28.5">
      <c r="A1552" s="1"/>
      <c r="B1552" s="1"/>
      <c r="C1552" s="4" t="s">
        <v>2094</v>
      </c>
      <c r="D1552" s="5"/>
      <c r="E1552" s="5"/>
      <c r="F1552" s="5"/>
      <c r="G1552" s="6" t="s">
        <v>2094</v>
      </c>
      <c r="H1552" s="5"/>
      <c r="I1552" s="6" t="s">
        <v>2094</v>
      </c>
      <c r="J1552" s="33" t="s">
        <v>924</v>
      </c>
      <c r="K1552" s="33" t="s">
        <v>2116</v>
      </c>
      <c r="L1552" s="34">
        <v>68110</v>
      </c>
      <c r="M1552" s="34">
        <v>2000</v>
      </c>
      <c r="N1552" s="34" t="s">
        <v>216</v>
      </c>
      <c r="O1552" s="34">
        <v>6273</v>
      </c>
      <c r="P1552" s="25">
        <f>+O1552/L1552*100</f>
        <v>9.210101306709733</v>
      </c>
      <c r="Q1552" s="25">
        <f t="shared" si="103"/>
        <v>213.64999999999998</v>
      </c>
      <c r="R1552" s="30" t="s">
        <v>3365</v>
      </c>
    </row>
    <row r="1553" spans="1:18" ht="28.5">
      <c r="A1553" s="1"/>
      <c r="B1553" s="1"/>
      <c r="C1553" s="4" t="s">
        <v>2094</v>
      </c>
      <c r="D1553" s="5"/>
      <c r="E1553" s="5"/>
      <c r="F1553" s="5"/>
      <c r="G1553" s="6" t="s">
        <v>2094</v>
      </c>
      <c r="H1553" s="5"/>
      <c r="I1553" s="6" t="s">
        <v>2094</v>
      </c>
      <c r="J1553" s="33" t="s">
        <v>924</v>
      </c>
      <c r="K1553" s="33" t="s">
        <v>925</v>
      </c>
      <c r="L1553" s="34">
        <v>1760</v>
      </c>
      <c r="M1553" s="34">
        <v>200</v>
      </c>
      <c r="N1553" s="34" t="s">
        <v>216</v>
      </c>
      <c r="O1553" s="34">
        <v>386</v>
      </c>
      <c r="P1553" s="25">
        <f>+O1553/L1553*100</f>
        <v>21.931818181818183</v>
      </c>
      <c r="Q1553" s="25">
        <f t="shared" si="103"/>
        <v>93</v>
      </c>
      <c r="R1553" s="30" t="s">
        <v>3365</v>
      </c>
    </row>
    <row r="1554" spans="1:18" ht="42.75">
      <c r="A1554" s="1"/>
      <c r="B1554" s="1"/>
      <c r="C1554" s="4" t="s">
        <v>2094</v>
      </c>
      <c r="D1554" s="5"/>
      <c r="E1554" s="5"/>
      <c r="F1554" s="5"/>
      <c r="G1554" s="6" t="s">
        <v>2094</v>
      </c>
      <c r="H1554" s="5"/>
      <c r="I1554" s="6" t="s">
        <v>2094</v>
      </c>
      <c r="J1554" s="33" t="s">
        <v>926</v>
      </c>
      <c r="K1554" s="33" t="s">
        <v>927</v>
      </c>
      <c r="L1554" s="34">
        <v>2500</v>
      </c>
      <c r="M1554" s="34">
        <v>500</v>
      </c>
      <c r="N1554" s="34" t="s">
        <v>216</v>
      </c>
      <c r="O1554" s="34">
        <v>605</v>
      </c>
      <c r="P1554" s="25">
        <f>+O1554/L1554*100</f>
        <v>24.2</v>
      </c>
      <c r="Q1554" s="25">
        <f t="shared" si="103"/>
        <v>21</v>
      </c>
      <c r="R1554" s="30" t="s">
        <v>3366</v>
      </c>
    </row>
    <row r="1555" spans="1:18" ht="28.5">
      <c r="A1555" s="1"/>
      <c r="B1555" s="3" t="s">
        <v>928</v>
      </c>
      <c r="C1555" s="4" t="s">
        <v>2099</v>
      </c>
      <c r="D1555" s="5">
        <v>1686617</v>
      </c>
      <c r="E1555" s="5">
        <v>3007</v>
      </c>
      <c r="F1555" s="5">
        <f>+E1555-D1555</f>
        <v>-1683610</v>
      </c>
      <c r="G1555" s="19">
        <f>+E1555/D1555*100-100</f>
        <v>-99.821714117668677</v>
      </c>
      <c r="H1555" s="5">
        <v>9486023</v>
      </c>
      <c r="I1555" s="7">
        <v>0</v>
      </c>
      <c r="J1555" s="33" t="s">
        <v>2094</v>
      </c>
      <c r="K1555" s="33" t="s">
        <v>2094</v>
      </c>
      <c r="L1555" s="34"/>
      <c r="M1555" s="34"/>
      <c r="N1555" s="34"/>
      <c r="O1555" s="34"/>
      <c r="P1555" s="24" t="s">
        <v>2094</v>
      </c>
      <c r="Q1555" s="24" t="s">
        <v>2094</v>
      </c>
      <c r="R1555" s="30" t="s">
        <v>2094</v>
      </c>
    </row>
    <row r="1556" spans="1:18" ht="28.5">
      <c r="A1556" s="1"/>
      <c r="B1556" s="3" t="s">
        <v>929</v>
      </c>
      <c r="C1556" s="4" t="s">
        <v>2094</v>
      </c>
      <c r="D1556" s="5"/>
      <c r="E1556" s="5"/>
      <c r="F1556" s="5"/>
      <c r="G1556" s="6" t="s">
        <v>2094</v>
      </c>
      <c r="H1556" s="5"/>
      <c r="I1556" s="6" t="s">
        <v>2094</v>
      </c>
      <c r="J1556" s="33" t="s">
        <v>1652</v>
      </c>
      <c r="K1556" s="33" t="s">
        <v>2310</v>
      </c>
      <c r="L1556" s="34">
        <v>27000</v>
      </c>
      <c r="M1556" s="34">
        <v>1000</v>
      </c>
      <c r="N1556" s="34" t="s">
        <v>216</v>
      </c>
      <c r="O1556" s="34">
        <v>0</v>
      </c>
      <c r="P1556" s="25">
        <f>+O1556/L1556*100</f>
        <v>0</v>
      </c>
      <c r="Q1556" s="25">
        <f>-100+(O1556/M1556*100)</f>
        <v>-100</v>
      </c>
      <c r="R1556" s="30" t="s">
        <v>3367</v>
      </c>
    </row>
    <row r="1557" spans="1:18" ht="28.5">
      <c r="A1557" s="1"/>
      <c r="B1557" s="1"/>
      <c r="C1557" s="4" t="s">
        <v>2094</v>
      </c>
      <c r="D1557" s="5"/>
      <c r="E1557" s="5"/>
      <c r="F1557" s="5"/>
      <c r="G1557" s="6" t="s">
        <v>2094</v>
      </c>
      <c r="H1557" s="5"/>
      <c r="I1557" s="6" t="s">
        <v>2094</v>
      </c>
      <c r="J1557" s="33" t="s">
        <v>930</v>
      </c>
      <c r="K1557" s="33" t="s">
        <v>2351</v>
      </c>
      <c r="L1557" s="34">
        <v>66</v>
      </c>
      <c r="M1557" s="34">
        <v>5</v>
      </c>
      <c r="N1557" s="34" t="s">
        <v>216</v>
      </c>
      <c r="O1557" s="34">
        <v>1</v>
      </c>
      <c r="P1557" s="25">
        <f>+O1557/L1557*100</f>
        <v>1.5151515151515151</v>
      </c>
      <c r="Q1557" s="25">
        <f>-100+(O1557/M1557*100)</f>
        <v>-80</v>
      </c>
      <c r="R1557" s="30" t="s">
        <v>3368</v>
      </c>
    </row>
    <row r="1558" spans="1:18" ht="28.5">
      <c r="A1558" s="1"/>
      <c r="B1558" s="1"/>
      <c r="C1558" s="4" t="s">
        <v>2094</v>
      </c>
      <c r="D1558" s="5"/>
      <c r="E1558" s="5"/>
      <c r="F1558" s="5"/>
      <c r="G1558" s="6" t="s">
        <v>2094</v>
      </c>
      <c r="H1558" s="5"/>
      <c r="I1558" s="6" t="s">
        <v>2094</v>
      </c>
      <c r="J1558" s="33" t="s">
        <v>931</v>
      </c>
      <c r="K1558" s="33" t="s">
        <v>932</v>
      </c>
      <c r="L1558" s="34">
        <v>37</v>
      </c>
      <c r="M1558" s="34">
        <v>6</v>
      </c>
      <c r="N1558" s="34" t="s">
        <v>216</v>
      </c>
      <c r="O1558" s="34">
        <v>8</v>
      </c>
      <c r="P1558" s="25">
        <f>+O1558/L1558*100</f>
        <v>21.621621621621621</v>
      </c>
      <c r="Q1558" s="25">
        <f>-100+(O1558/M1558*100)</f>
        <v>33.333333333333314</v>
      </c>
      <c r="R1558" s="30" t="s">
        <v>3368</v>
      </c>
    </row>
    <row r="1559" spans="1:18" ht="28.5">
      <c r="A1559" s="1"/>
      <c r="B1559" s="1"/>
      <c r="C1559" s="4" t="s">
        <v>2094</v>
      </c>
      <c r="D1559" s="5"/>
      <c r="E1559" s="5"/>
      <c r="F1559" s="5"/>
      <c r="G1559" s="6" t="s">
        <v>2094</v>
      </c>
      <c r="H1559" s="5"/>
      <c r="I1559" s="6" t="s">
        <v>2094</v>
      </c>
      <c r="J1559" s="33" t="s">
        <v>933</v>
      </c>
      <c r="K1559" s="33" t="s">
        <v>2204</v>
      </c>
      <c r="L1559" s="34">
        <v>67</v>
      </c>
      <c r="M1559" s="34">
        <v>5</v>
      </c>
      <c r="N1559" s="34" t="s">
        <v>216</v>
      </c>
      <c r="O1559" s="34">
        <v>2</v>
      </c>
      <c r="P1559" s="25">
        <f>+O1559/L1559*100</f>
        <v>2.9850746268656714</v>
      </c>
      <c r="Q1559" s="25">
        <f>-100+(O1559/M1559*100)</f>
        <v>-60</v>
      </c>
      <c r="R1559" s="30" t="s">
        <v>3430</v>
      </c>
    </row>
    <row r="1560" spans="1:18" ht="42.75">
      <c r="A1560" s="1"/>
      <c r="B1560" s="1"/>
      <c r="C1560" s="4" t="s">
        <v>2094</v>
      </c>
      <c r="D1560" s="5"/>
      <c r="E1560" s="5"/>
      <c r="F1560" s="5"/>
      <c r="G1560" s="6" t="s">
        <v>2094</v>
      </c>
      <c r="H1560" s="5"/>
      <c r="I1560" s="6" t="s">
        <v>2094</v>
      </c>
      <c r="J1560" s="33" t="s">
        <v>934</v>
      </c>
      <c r="K1560" s="33" t="s">
        <v>2204</v>
      </c>
      <c r="L1560" s="34">
        <v>75</v>
      </c>
      <c r="M1560" s="34">
        <v>5</v>
      </c>
      <c r="N1560" s="34" t="s">
        <v>216</v>
      </c>
      <c r="O1560" s="34">
        <v>1</v>
      </c>
      <c r="P1560" s="25">
        <f>+O1560/L1560*100</f>
        <v>1.3333333333333335</v>
      </c>
      <c r="Q1560" s="25">
        <f>-100+(O1560/M1560*100)</f>
        <v>-80</v>
      </c>
      <c r="R1560" s="30" t="s">
        <v>3430</v>
      </c>
    </row>
    <row r="1561" spans="1:18" ht="42.75">
      <c r="A1561" s="1"/>
      <c r="B1561" s="1"/>
      <c r="C1561" s="4" t="s">
        <v>2094</v>
      </c>
      <c r="D1561" s="5"/>
      <c r="E1561" s="5"/>
      <c r="F1561" s="5"/>
      <c r="G1561" s="6" t="s">
        <v>2094</v>
      </c>
      <c r="H1561" s="5"/>
      <c r="I1561" s="6" t="s">
        <v>2094</v>
      </c>
      <c r="J1561" s="33" t="s">
        <v>935</v>
      </c>
      <c r="K1561" s="33" t="s">
        <v>936</v>
      </c>
      <c r="L1561" s="34">
        <v>3</v>
      </c>
      <c r="M1561" s="34">
        <v>0</v>
      </c>
      <c r="N1561" s="34" t="s">
        <v>216</v>
      </c>
      <c r="O1561" s="34">
        <v>0</v>
      </c>
      <c r="P1561" s="24" t="s">
        <v>2103</v>
      </c>
      <c r="Q1561" s="25">
        <v>0</v>
      </c>
      <c r="R1561" s="30" t="s">
        <v>2094</v>
      </c>
    </row>
    <row r="1562" spans="1:18" ht="42.75">
      <c r="A1562" s="1"/>
      <c r="B1562" s="3" t="s">
        <v>937</v>
      </c>
      <c r="C1562" s="4" t="s">
        <v>2099</v>
      </c>
      <c r="D1562" s="5">
        <v>2642136</v>
      </c>
      <c r="E1562" s="5">
        <v>24687</v>
      </c>
      <c r="F1562" s="5">
        <f>+E1562-D1562</f>
        <v>-2617449</v>
      </c>
      <c r="G1562" s="19">
        <f>+E1562/D1562*100-100</f>
        <v>-99.065642343921738</v>
      </c>
      <c r="H1562" s="5">
        <v>14668686</v>
      </c>
      <c r="I1562" s="7">
        <v>0.2</v>
      </c>
      <c r="J1562" s="33" t="s">
        <v>2094</v>
      </c>
      <c r="K1562" s="33" t="s">
        <v>2094</v>
      </c>
      <c r="L1562" s="34"/>
      <c r="M1562" s="34"/>
      <c r="N1562" s="34"/>
      <c r="O1562" s="34"/>
      <c r="P1562" s="24" t="s">
        <v>2094</v>
      </c>
      <c r="Q1562" s="24" t="s">
        <v>2094</v>
      </c>
      <c r="R1562" s="30" t="s">
        <v>2094</v>
      </c>
    </row>
    <row r="1563" spans="1:18" ht="42.75">
      <c r="A1563" s="1"/>
      <c r="B1563" s="3" t="s">
        <v>938</v>
      </c>
      <c r="C1563" s="4" t="s">
        <v>2094</v>
      </c>
      <c r="D1563" s="5"/>
      <c r="E1563" s="5"/>
      <c r="F1563" s="5"/>
      <c r="G1563" s="6" t="s">
        <v>2094</v>
      </c>
      <c r="H1563" s="5"/>
      <c r="I1563" s="6" t="s">
        <v>2094</v>
      </c>
      <c r="J1563" s="33" t="s">
        <v>1652</v>
      </c>
      <c r="K1563" s="33" t="s">
        <v>2310</v>
      </c>
      <c r="L1563" s="34">
        <v>800</v>
      </c>
      <c r="M1563" s="34">
        <v>0</v>
      </c>
      <c r="N1563" s="34" t="s">
        <v>216</v>
      </c>
      <c r="O1563" s="34">
        <v>0</v>
      </c>
      <c r="P1563" s="24" t="s">
        <v>2103</v>
      </c>
      <c r="Q1563" s="25">
        <v>0</v>
      </c>
      <c r="R1563" s="30" t="s">
        <v>2094</v>
      </c>
    </row>
    <row r="1564" spans="1:18">
      <c r="A1564" s="1"/>
      <c r="B1564" s="1"/>
      <c r="C1564" s="4" t="s">
        <v>2094</v>
      </c>
      <c r="D1564" s="5"/>
      <c r="E1564" s="5"/>
      <c r="F1564" s="5"/>
      <c r="G1564" s="6" t="s">
        <v>2094</v>
      </c>
      <c r="H1564" s="5"/>
      <c r="I1564" s="6" t="s">
        <v>2094</v>
      </c>
      <c r="J1564" s="33" t="s">
        <v>914</v>
      </c>
      <c r="K1564" s="33" t="s">
        <v>890</v>
      </c>
      <c r="L1564" s="34">
        <v>3</v>
      </c>
      <c r="M1564" s="34">
        <v>3</v>
      </c>
      <c r="N1564" s="34" t="s">
        <v>216</v>
      </c>
      <c r="O1564" s="34">
        <v>0</v>
      </c>
      <c r="P1564" s="24" t="s">
        <v>2130</v>
      </c>
      <c r="Q1564" s="25">
        <f>-100+(O1564/M1564*100)</f>
        <v>-100</v>
      </c>
      <c r="R1564" s="30" t="s">
        <v>3369</v>
      </c>
    </row>
    <row r="1565" spans="1:18" ht="28.5">
      <c r="A1565" s="1"/>
      <c r="B1565" s="1"/>
      <c r="C1565" s="4" t="s">
        <v>2094</v>
      </c>
      <c r="D1565" s="5"/>
      <c r="E1565" s="5"/>
      <c r="F1565" s="5"/>
      <c r="G1565" s="6" t="s">
        <v>2094</v>
      </c>
      <c r="H1565" s="5"/>
      <c r="I1565" s="6" t="s">
        <v>2094</v>
      </c>
      <c r="J1565" s="33" t="s">
        <v>939</v>
      </c>
      <c r="K1565" s="33" t="s">
        <v>2310</v>
      </c>
      <c r="L1565" s="34">
        <v>60</v>
      </c>
      <c r="M1565" s="34">
        <v>0</v>
      </c>
      <c r="N1565" s="34" t="s">
        <v>216</v>
      </c>
      <c r="O1565" s="34">
        <v>0</v>
      </c>
      <c r="P1565" s="24" t="s">
        <v>2103</v>
      </c>
      <c r="Q1565" s="25">
        <v>0</v>
      </c>
      <c r="R1565" s="30" t="s">
        <v>2094</v>
      </c>
    </row>
    <row r="1566" spans="1:18" ht="28.5">
      <c r="A1566" s="1"/>
      <c r="B1566" s="1"/>
      <c r="C1566" s="4" t="s">
        <v>2094</v>
      </c>
      <c r="D1566" s="5"/>
      <c r="E1566" s="5"/>
      <c r="F1566" s="5"/>
      <c r="G1566" s="6" t="s">
        <v>2094</v>
      </c>
      <c r="H1566" s="5"/>
      <c r="I1566" s="6" t="s">
        <v>2094</v>
      </c>
      <c r="J1566" s="33" t="s">
        <v>3044</v>
      </c>
      <c r="K1566" s="33" t="s">
        <v>940</v>
      </c>
      <c r="L1566" s="34">
        <v>80</v>
      </c>
      <c r="M1566" s="34">
        <v>10</v>
      </c>
      <c r="N1566" s="34" t="s">
        <v>216</v>
      </c>
      <c r="O1566" s="34">
        <v>10</v>
      </c>
      <c r="P1566" s="25">
        <f>+O1566/L1566*100</f>
        <v>12.5</v>
      </c>
      <c r="Q1566" s="25">
        <f>-100+(O1566/M1566*100)</f>
        <v>0</v>
      </c>
      <c r="R1566" s="30" t="s">
        <v>2094</v>
      </c>
    </row>
    <row r="1567" spans="1:18" ht="15">
      <c r="A1567" s="1"/>
      <c r="B1567" s="12" t="s">
        <v>941</v>
      </c>
      <c r="C1567" s="4" t="s">
        <v>2094</v>
      </c>
      <c r="D1567" s="5"/>
      <c r="E1567" s="5"/>
      <c r="F1567" s="5"/>
      <c r="G1567" s="6" t="s">
        <v>2094</v>
      </c>
      <c r="H1567" s="5"/>
      <c r="I1567" s="6" t="s">
        <v>2094</v>
      </c>
      <c r="J1567" s="33" t="s">
        <v>2094</v>
      </c>
      <c r="K1567" s="33" t="s">
        <v>2094</v>
      </c>
      <c r="L1567" s="34"/>
      <c r="M1567" s="34"/>
      <c r="N1567" s="34"/>
      <c r="O1567" s="34"/>
      <c r="P1567" s="24" t="s">
        <v>2094</v>
      </c>
      <c r="Q1567" s="24" t="s">
        <v>2094</v>
      </c>
      <c r="R1567" s="30" t="s">
        <v>2094</v>
      </c>
    </row>
    <row r="1568" spans="1:18" ht="28.5">
      <c r="A1568" s="1"/>
      <c r="B1568" s="3" t="s">
        <v>942</v>
      </c>
      <c r="C1568" s="4" t="s">
        <v>2099</v>
      </c>
      <c r="D1568" s="5">
        <v>4744426</v>
      </c>
      <c r="E1568" s="5">
        <v>7410386</v>
      </c>
      <c r="F1568" s="5">
        <f>+E1568-D1568</f>
        <v>2665960</v>
      </c>
      <c r="G1568" s="19">
        <f>+E1568/D1568*100-100</f>
        <v>56.191412828443305</v>
      </c>
      <c r="H1568" s="5">
        <v>46136150</v>
      </c>
      <c r="I1568" s="7">
        <v>16.100000000000001</v>
      </c>
      <c r="J1568" s="33" t="s">
        <v>2094</v>
      </c>
      <c r="K1568" s="33" t="s">
        <v>2094</v>
      </c>
      <c r="L1568" s="34"/>
      <c r="M1568" s="34"/>
      <c r="N1568" s="34"/>
      <c r="O1568" s="34"/>
      <c r="P1568" s="24" t="s">
        <v>2094</v>
      </c>
      <c r="Q1568" s="24" t="s">
        <v>2094</v>
      </c>
      <c r="R1568" s="30" t="s">
        <v>2094</v>
      </c>
    </row>
    <row r="1569" spans="1:18" ht="42.75">
      <c r="A1569" s="1"/>
      <c r="B1569" s="3" t="s">
        <v>943</v>
      </c>
      <c r="C1569" s="4" t="s">
        <v>2094</v>
      </c>
      <c r="D1569" s="5"/>
      <c r="E1569" s="5"/>
      <c r="F1569" s="5"/>
      <c r="G1569" s="6" t="s">
        <v>2094</v>
      </c>
      <c r="H1569" s="5"/>
      <c r="I1569" s="6" t="s">
        <v>2094</v>
      </c>
      <c r="J1569" s="33" t="s">
        <v>944</v>
      </c>
      <c r="K1569" s="33" t="s">
        <v>945</v>
      </c>
      <c r="L1569" s="34">
        <v>100</v>
      </c>
      <c r="M1569" s="34">
        <v>5</v>
      </c>
      <c r="N1569" s="34" t="s">
        <v>216</v>
      </c>
      <c r="O1569" s="34">
        <v>3</v>
      </c>
      <c r="P1569" s="25">
        <f t="shared" ref="P1569:P1578" si="104">+O1569/L1569*100</f>
        <v>3</v>
      </c>
      <c r="Q1569" s="25">
        <f t="shared" ref="Q1569:Q1578" si="105">-100+(O1569/M1569*100)</f>
        <v>-40</v>
      </c>
      <c r="R1569" s="30" t="s">
        <v>3370</v>
      </c>
    </row>
    <row r="1570" spans="1:18" ht="42.75">
      <c r="A1570" s="1"/>
      <c r="B1570" s="1"/>
      <c r="C1570" s="4" t="s">
        <v>2094</v>
      </c>
      <c r="D1570" s="5"/>
      <c r="E1570" s="5"/>
      <c r="F1570" s="5"/>
      <c r="G1570" s="6" t="s">
        <v>2094</v>
      </c>
      <c r="H1570" s="5"/>
      <c r="I1570" s="6" t="s">
        <v>2094</v>
      </c>
      <c r="J1570" s="33" t="s">
        <v>946</v>
      </c>
      <c r="K1570" s="33" t="s">
        <v>1882</v>
      </c>
      <c r="L1570" s="34">
        <v>250</v>
      </c>
      <c r="M1570" s="34">
        <v>30</v>
      </c>
      <c r="N1570" s="34" t="s">
        <v>216</v>
      </c>
      <c r="O1570" s="34">
        <v>10</v>
      </c>
      <c r="P1570" s="25">
        <f t="shared" si="104"/>
        <v>4</v>
      </c>
      <c r="Q1570" s="25">
        <f t="shared" si="105"/>
        <v>-66.666666666666671</v>
      </c>
      <c r="R1570" s="30" t="s">
        <v>947</v>
      </c>
    </row>
    <row r="1571" spans="1:18" ht="71.25">
      <c r="A1571" s="1"/>
      <c r="B1571" s="1"/>
      <c r="C1571" s="4" t="s">
        <v>2094</v>
      </c>
      <c r="D1571" s="5"/>
      <c r="E1571" s="5"/>
      <c r="F1571" s="5"/>
      <c r="G1571" s="6" t="s">
        <v>2094</v>
      </c>
      <c r="H1571" s="5"/>
      <c r="I1571" s="6" t="s">
        <v>2094</v>
      </c>
      <c r="J1571" s="33" t="s">
        <v>1343</v>
      </c>
      <c r="K1571" s="33" t="s">
        <v>2015</v>
      </c>
      <c r="L1571" s="34">
        <v>360</v>
      </c>
      <c r="M1571" s="34">
        <v>40</v>
      </c>
      <c r="N1571" s="34" t="s">
        <v>216</v>
      </c>
      <c r="O1571" s="34">
        <v>20</v>
      </c>
      <c r="P1571" s="25">
        <f t="shared" si="104"/>
        <v>5.5555555555555554</v>
      </c>
      <c r="Q1571" s="25">
        <f t="shared" si="105"/>
        <v>-50</v>
      </c>
      <c r="R1571" s="30" t="s">
        <v>20</v>
      </c>
    </row>
    <row r="1572" spans="1:18" ht="71.25">
      <c r="A1572" s="1"/>
      <c r="B1572" s="1"/>
      <c r="C1572" s="4" t="s">
        <v>2094</v>
      </c>
      <c r="D1572" s="5"/>
      <c r="E1572" s="5"/>
      <c r="F1572" s="5"/>
      <c r="G1572" s="6" t="s">
        <v>2094</v>
      </c>
      <c r="H1572" s="5"/>
      <c r="I1572" s="6" t="s">
        <v>2094</v>
      </c>
      <c r="J1572" s="33" t="s">
        <v>948</v>
      </c>
      <c r="K1572" s="33" t="s">
        <v>2015</v>
      </c>
      <c r="L1572" s="34">
        <v>180</v>
      </c>
      <c r="M1572" s="34">
        <v>20</v>
      </c>
      <c r="N1572" s="34" t="s">
        <v>216</v>
      </c>
      <c r="O1572" s="34">
        <v>14</v>
      </c>
      <c r="P1572" s="25">
        <f t="shared" si="104"/>
        <v>7.7777777777777777</v>
      </c>
      <c r="Q1572" s="25">
        <f t="shared" si="105"/>
        <v>-30</v>
      </c>
      <c r="R1572" s="30" t="s">
        <v>20</v>
      </c>
    </row>
    <row r="1573" spans="1:18" ht="28.5">
      <c r="A1573" s="1"/>
      <c r="B1573" s="1"/>
      <c r="C1573" s="4" t="s">
        <v>2094</v>
      </c>
      <c r="D1573" s="5"/>
      <c r="E1573" s="5"/>
      <c r="F1573" s="5"/>
      <c r="G1573" s="6" t="s">
        <v>2094</v>
      </c>
      <c r="H1573" s="5"/>
      <c r="I1573" s="6" t="s">
        <v>2094</v>
      </c>
      <c r="J1573" s="33" t="s">
        <v>949</v>
      </c>
      <c r="K1573" s="33" t="s">
        <v>932</v>
      </c>
      <c r="L1573" s="34">
        <v>80</v>
      </c>
      <c r="M1573" s="34">
        <v>3</v>
      </c>
      <c r="N1573" s="34" t="s">
        <v>216</v>
      </c>
      <c r="O1573" s="34">
        <v>2</v>
      </c>
      <c r="P1573" s="25">
        <f t="shared" si="104"/>
        <v>2.5</v>
      </c>
      <c r="Q1573" s="25">
        <f t="shared" si="105"/>
        <v>-33.333333333333343</v>
      </c>
      <c r="R1573" s="30" t="s">
        <v>19</v>
      </c>
    </row>
    <row r="1574" spans="1:18">
      <c r="A1574" s="1"/>
      <c r="B1574" s="1"/>
      <c r="C1574" s="4" t="s">
        <v>2094</v>
      </c>
      <c r="D1574" s="5"/>
      <c r="E1574" s="5"/>
      <c r="F1574" s="5"/>
      <c r="G1574" s="6" t="s">
        <v>2094</v>
      </c>
      <c r="H1574" s="5"/>
      <c r="I1574" s="6" t="s">
        <v>2094</v>
      </c>
      <c r="J1574" s="33" t="s">
        <v>950</v>
      </c>
      <c r="K1574" s="33" t="s">
        <v>1476</v>
      </c>
      <c r="L1574" s="34">
        <v>23</v>
      </c>
      <c r="M1574" s="34">
        <v>3</v>
      </c>
      <c r="N1574" s="34" t="s">
        <v>216</v>
      </c>
      <c r="O1574" s="34">
        <v>6</v>
      </c>
      <c r="P1574" s="25">
        <f t="shared" si="104"/>
        <v>26.086956521739129</v>
      </c>
      <c r="Q1574" s="25">
        <f t="shared" si="105"/>
        <v>100</v>
      </c>
      <c r="R1574" s="30" t="s">
        <v>3137</v>
      </c>
    </row>
    <row r="1575" spans="1:18" ht="71.25">
      <c r="A1575" s="1"/>
      <c r="B1575" s="1"/>
      <c r="C1575" s="4" t="s">
        <v>2094</v>
      </c>
      <c r="D1575" s="5"/>
      <c r="E1575" s="5"/>
      <c r="F1575" s="5"/>
      <c r="G1575" s="6" t="s">
        <v>2094</v>
      </c>
      <c r="H1575" s="5"/>
      <c r="I1575" s="6" t="s">
        <v>2094</v>
      </c>
      <c r="J1575" s="33" t="s">
        <v>951</v>
      </c>
      <c r="K1575" s="33" t="s">
        <v>2015</v>
      </c>
      <c r="L1575" s="34">
        <v>180</v>
      </c>
      <c r="M1575" s="34">
        <v>20</v>
      </c>
      <c r="N1575" s="34" t="s">
        <v>216</v>
      </c>
      <c r="O1575" s="34">
        <v>10</v>
      </c>
      <c r="P1575" s="25">
        <f t="shared" si="104"/>
        <v>5.5555555555555554</v>
      </c>
      <c r="Q1575" s="25">
        <f t="shared" si="105"/>
        <v>-50</v>
      </c>
      <c r="R1575" s="30" t="s">
        <v>20</v>
      </c>
    </row>
    <row r="1576" spans="1:18" ht="28.5">
      <c r="A1576" s="1"/>
      <c r="B1576" s="1"/>
      <c r="C1576" s="4" t="s">
        <v>2094</v>
      </c>
      <c r="D1576" s="5"/>
      <c r="E1576" s="5"/>
      <c r="F1576" s="5"/>
      <c r="G1576" s="6" t="s">
        <v>2094</v>
      </c>
      <c r="H1576" s="5"/>
      <c r="I1576" s="6" t="s">
        <v>2094</v>
      </c>
      <c r="J1576" s="33" t="s">
        <v>952</v>
      </c>
      <c r="K1576" s="33" t="s">
        <v>2324</v>
      </c>
      <c r="L1576" s="34">
        <v>20</v>
      </c>
      <c r="M1576" s="34">
        <v>2</v>
      </c>
      <c r="N1576" s="34" t="s">
        <v>216</v>
      </c>
      <c r="O1576" s="34">
        <v>0</v>
      </c>
      <c r="P1576" s="25">
        <f t="shared" si="104"/>
        <v>0</v>
      </c>
      <c r="Q1576" s="25">
        <f t="shared" si="105"/>
        <v>-100</v>
      </c>
      <c r="R1576" s="30" t="s">
        <v>3371</v>
      </c>
    </row>
    <row r="1577" spans="1:18" ht="28.5">
      <c r="A1577" s="1"/>
      <c r="B1577" s="1"/>
      <c r="C1577" s="4" t="s">
        <v>2094</v>
      </c>
      <c r="D1577" s="5"/>
      <c r="E1577" s="5"/>
      <c r="F1577" s="5"/>
      <c r="G1577" s="6" t="s">
        <v>2094</v>
      </c>
      <c r="H1577" s="5"/>
      <c r="I1577" s="6" t="s">
        <v>2094</v>
      </c>
      <c r="J1577" s="33" t="s">
        <v>953</v>
      </c>
      <c r="K1577" s="33" t="s">
        <v>954</v>
      </c>
      <c r="L1577" s="34">
        <v>120</v>
      </c>
      <c r="M1577" s="34">
        <v>20</v>
      </c>
      <c r="N1577" s="34" t="s">
        <v>216</v>
      </c>
      <c r="O1577" s="34">
        <v>20</v>
      </c>
      <c r="P1577" s="25">
        <f t="shared" si="104"/>
        <v>16.666666666666664</v>
      </c>
      <c r="Q1577" s="25">
        <f t="shared" si="105"/>
        <v>0</v>
      </c>
      <c r="R1577" s="30" t="s">
        <v>2094</v>
      </c>
    </row>
    <row r="1578" spans="1:18" ht="28.5">
      <c r="A1578" s="1"/>
      <c r="B1578" s="1"/>
      <c r="C1578" s="4" t="s">
        <v>2094</v>
      </c>
      <c r="D1578" s="5"/>
      <c r="E1578" s="5"/>
      <c r="F1578" s="5"/>
      <c r="G1578" s="6" t="s">
        <v>2094</v>
      </c>
      <c r="H1578" s="5"/>
      <c r="I1578" s="6" t="s">
        <v>2094</v>
      </c>
      <c r="J1578" s="33" t="s">
        <v>955</v>
      </c>
      <c r="K1578" s="33" t="s">
        <v>956</v>
      </c>
      <c r="L1578" s="34">
        <v>20</v>
      </c>
      <c r="M1578" s="34">
        <v>4</v>
      </c>
      <c r="N1578" s="34" t="s">
        <v>216</v>
      </c>
      <c r="O1578" s="34">
        <v>5</v>
      </c>
      <c r="P1578" s="25">
        <f t="shared" si="104"/>
        <v>25</v>
      </c>
      <c r="Q1578" s="25">
        <f t="shared" si="105"/>
        <v>25</v>
      </c>
      <c r="R1578" s="30" t="s">
        <v>3372</v>
      </c>
    </row>
    <row r="1579" spans="1:18" s="16" customFormat="1" ht="45">
      <c r="A1579" s="13"/>
      <c r="B1579" s="12" t="s">
        <v>957</v>
      </c>
      <c r="C1579" s="9" t="s">
        <v>2094</v>
      </c>
      <c r="D1579" s="14">
        <f>SUM(D1476:D1578)</f>
        <v>146836477</v>
      </c>
      <c r="E1579" s="14">
        <f>SUM(E1476:E1578)</f>
        <v>166191475</v>
      </c>
      <c r="F1579" s="14">
        <f>+E1579-D1579</f>
        <v>19354998</v>
      </c>
      <c r="G1579" s="15" t="s">
        <v>2094</v>
      </c>
      <c r="H1579" s="14">
        <f>SUM(H1476:H1578)</f>
        <v>1325966994</v>
      </c>
      <c r="I1579" s="15" t="s">
        <v>2094</v>
      </c>
      <c r="J1579" s="35" t="s">
        <v>2094</v>
      </c>
      <c r="K1579" s="35" t="s">
        <v>2094</v>
      </c>
      <c r="L1579" s="36"/>
      <c r="M1579" s="36"/>
      <c r="N1579" s="36"/>
      <c r="O1579" s="36"/>
      <c r="P1579" s="37" t="s">
        <v>2094</v>
      </c>
      <c r="Q1579" s="37" t="s">
        <v>2094</v>
      </c>
      <c r="R1579" s="38" t="s">
        <v>2094</v>
      </c>
    </row>
    <row r="1580" spans="1:18" ht="28.5">
      <c r="A1580" s="1"/>
      <c r="B1580" s="11" t="s">
        <v>958</v>
      </c>
      <c r="C1580" s="10" t="s">
        <v>2094</v>
      </c>
      <c r="D1580" s="10"/>
      <c r="E1580" s="10"/>
      <c r="F1580" s="10"/>
      <c r="G1580" s="10" t="s">
        <v>2094</v>
      </c>
      <c r="H1580" s="10"/>
      <c r="I1580" s="10" t="s">
        <v>2094</v>
      </c>
      <c r="J1580" s="39" t="s">
        <v>2094</v>
      </c>
      <c r="K1580" s="39" t="s">
        <v>2094</v>
      </c>
      <c r="L1580" s="39"/>
      <c r="M1580" s="39"/>
      <c r="N1580" s="39"/>
      <c r="O1580" s="39"/>
      <c r="P1580" s="39" t="s">
        <v>2094</v>
      </c>
      <c r="Q1580" s="39" t="s">
        <v>2094</v>
      </c>
      <c r="R1580" s="39" t="s">
        <v>2094</v>
      </c>
    </row>
    <row r="1581" spans="1:18" ht="30">
      <c r="A1581" s="1"/>
      <c r="B1581" s="12" t="s">
        <v>959</v>
      </c>
      <c r="C1581" s="4" t="s">
        <v>2094</v>
      </c>
      <c r="D1581" s="5"/>
      <c r="E1581" s="5"/>
      <c r="F1581" s="5"/>
      <c r="G1581" s="6" t="s">
        <v>2094</v>
      </c>
      <c r="H1581" s="5"/>
      <c r="I1581" s="6" t="s">
        <v>2094</v>
      </c>
      <c r="J1581" s="33" t="s">
        <v>2094</v>
      </c>
      <c r="K1581" s="33" t="s">
        <v>2094</v>
      </c>
      <c r="L1581" s="34"/>
      <c r="M1581" s="34"/>
      <c r="N1581" s="34"/>
      <c r="O1581" s="34"/>
      <c r="P1581" s="24" t="s">
        <v>2094</v>
      </c>
      <c r="Q1581" s="24" t="s">
        <v>2094</v>
      </c>
      <c r="R1581" s="30" t="s">
        <v>2094</v>
      </c>
    </row>
    <row r="1582" spans="1:18">
      <c r="A1582" s="1"/>
      <c r="B1582" s="3" t="s">
        <v>960</v>
      </c>
      <c r="C1582" s="4" t="s">
        <v>961</v>
      </c>
      <c r="D1582" s="5">
        <v>378506183</v>
      </c>
      <c r="E1582" s="5">
        <v>462449929</v>
      </c>
      <c r="F1582" s="5">
        <v>83943746</v>
      </c>
      <c r="G1582" s="7">
        <v>22.2</v>
      </c>
      <c r="H1582" s="5">
        <v>1404555000</v>
      </c>
      <c r="I1582" s="7">
        <v>32.9</v>
      </c>
      <c r="J1582" s="33" t="s">
        <v>2094</v>
      </c>
      <c r="K1582" s="33" t="s">
        <v>2094</v>
      </c>
      <c r="L1582" s="34"/>
      <c r="M1582" s="34"/>
      <c r="N1582" s="34"/>
      <c r="O1582" s="34"/>
      <c r="P1582" s="24" t="s">
        <v>2094</v>
      </c>
      <c r="Q1582" s="24" t="s">
        <v>2094</v>
      </c>
      <c r="R1582" s="30" t="s">
        <v>2094</v>
      </c>
    </row>
    <row r="1583" spans="1:18" ht="28.5">
      <c r="A1583" s="1"/>
      <c r="B1583" s="3" t="s">
        <v>962</v>
      </c>
      <c r="C1583" s="4" t="s">
        <v>2094</v>
      </c>
      <c r="D1583" s="5"/>
      <c r="E1583" s="5"/>
      <c r="F1583" s="5"/>
      <c r="G1583" s="6" t="s">
        <v>2094</v>
      </c>
      <c r="H1583" s="5"/>
      <c r="I1583" s="6" t="s">
        <v>2094</v>
      </c>
      <c r="J1583" s="33" t="s">
        <v>963</v>
      </c>
      <c r="K1583" s="33" t="s">
        <v>964</v>
      </c>
      <c r="L1583" s="34">
        <v>390500</v>
      </c>
      <c r="M1583" s="34">
        <v>90000</v>
      </c>
      <c r="N1583" s="34">
        <v>101407</v>
      </c>
      <c r="O1583" s="34">
        <v>98146</v>
      </c>
      <c r="P1583" s="25">
        <f>+O1583/L1583*100</f>
        <v>25.133418693982073</v>
      </c>
      <c r="Q1583" s="25">
        <f>-100+(O1583/M1583*100)</f>
        <v>9.0511111111111262</v>
      </c>
      <c r="R1583" s="30" t="s">
        <v>3045</v>
      </c>
    </row>
    <row r="1584" spans="1:18" ht="28.5">
      <c r="A1584" s="1"/>
      <c r="B1584" s="1"/>
      <c r="C1584" s="4" t="s">
        <v>2094</v>
      </c>
      <c r="D1584" s="5"/>
      <c r="E1584" s="5"/>
      <c r="F1584" s="5"/>
      <c r="G1584" s="6" t="s">
        <v>2094</v>
      </c>
      <c r="H1584" s="5"/>
      <c r="I1584" s="6" t="s">
        <v>2094</v>
      </c>
      <c r="J1584" s="33" t="s">
        <v>965</v>
      </c>
      <c r="K1584" s="33" t="s">
        <v>964</v>
      </c>
      <c r="L1584" s="34">
        <v>650000</v>
      </c>
      <c r="M1584" s="34">
        <v>200000</v>
      </c>
      <c r="N1584" s="34">
        <v>128721</v>
      </c>
      <c r="O1584" s="34">
        <v>212748</v>
      </c>
      <c r="P1584" s="25">
        <f>+O1584/L1584*100</f>
        <v>32.730461538461533</v>
      </c>
      <c r="Q1584" s="25">
        <f>-100+(O1584/M1584*100)</f>
        <v>6.3739999999999952</v>
      </c>
      <c r="R1584" s="30" t="s">
        <v>2802</v>
      </c>
    </row>
    <row r="1585" spans="1:18" ht="28.5">
      <c r="A1585" s="1"/>
      <c r="B1585" s="1"/>
      <c r="C1585" s="4" t="s">
        <v>2094</v>
      </c>
      <c r="D1585" s="5"/>
      <c r="E1585" s="5"/>
      <c r="F1585" s="5"/>
      <c r="G1585" s="6" t="s">
        <v>2094</v>
      </c>
      <c r="H1585" s="5"/>
      <c r="I1585" s="6" t="s">
        <v>2094</v>
      </c>
      <c r="J1585" s="33" t="s">
        <v>3046</v>
      </c>
      <c r="K1585" s="33" t="s">
        <v>2308</v>
      </c>
      <c r="L1585" s="34">
        <v>550</v>
      </c>
      <c r="M1585" s="34">
        <v>150</v>
      </c>
      <c r="N1585" s="34">
        <v>141</v>
      </c>
      <c r="O1585" s="34">
        <v>99</v>
      </c>
      <c r="P1585" s="25">
        <f>+O1585/L1585*100</f>
        <v>18</v>
      </c>
      <c r="Q1585" s="25">
        <f>-100+(O1585/M1585*100)</f>
        <v>-34</v>
      </c>
      <c r="R1585" s="30" t="s">
        <v>2803</v>
      </c>
    </row>
    <row r="1586" spans="1:18" ht="28.5">
      <c r="A1586" s="1"/>
      <c r="B1586" s="1"/>
      <c r="C1586" s="4" t="s">
        <v>2094</v>
      </c>
      <c r="D1586" s="5"/>
      <c r="E1586" s="5"/>
      <c r="F1586" s="5"/>
      <c r="G1586" s="6" t="s">
        <v>2094</v>
      </c>
      <c r="H1586" s="5"/>
      <c r="I1586" s="6" t="s">
        <v>2094</v>
      </c>
      <c r="J1586" s="33" t="s">
        <v>966</v>
      </c>
      <c r="K1586" s="33" t="s">
        <v>964</v>
      </c>
      <c r="L1586" s="34">
        <v>35500</v>
      </c>
      <c r="M1586" s="34">
        <v>10000</v>
      </c>
      <c r="N1586" s="34">
        <v>4644</v>
      </c>
      <c r="O1586" s="34">
        <v>4567</v>
      </c>
      <c r="P1586" s="25">
        <f>+O1586/L1586*100</f>
        <v>12.864788732394366</v>
      </c>
      <c r="Q1586" s="25">
        <f>-100+(O1586/M1586*100)</f>
        <v>-54.33</v>
      </c>
      <c r="R1586" s="30" t="s">
        <v>3047</v>
      </c>
    </row>
    <row r="1587" spans="1:18" ht="28.5">
      <c r="A1587" s="1"/>
      <c r="B1587" s="1"/>
      <c r="C1587" s="4" t="s">
        <v>2094</v>
      </c>
      <c r="D1587" s="5"/>
      <c r="E1587" s="5"/>
      <c r="F1587" s="5"/>
      <c r="G1587" s="6" t="s">
        <v>2094</v>
      </c>
      <c r="H1587" s="5"/>
      <c r="I1587" s="6" t="s">
        <v>2094</v>
      </c>
      <c r="J1587" s="33" t="s">
        <v>967</v>
      </c>
      <c r="K1587" s="33" t="s">
        <v>964</v>
      </c>
      <c r="L1587" s="34">
        <v>760000</v>
      </c>
      <c r="M1587" s="34">
        <v>180000</v>
      </c>
      <c r="N1587" s="34">
        <v>185284</v>
      </c>
      <c r="O1587" s="34">
        <v>188821</v>
      </c>
      <c r="P1587" s="25">
        <f>+O1587/L1587*100</f>
        <v>24.844868421052631</v>
      </c>
      <c r="Q1587" s="25">
        <f>-100+(O1587/M1587*100)</f>
        <v>4.900555555555556</v>
      </c>
      <c r="R1587" s="30" t="s">
        <v>2804</v>
      </c>
    </row>
    <row r="1588" spans="1:18" ht="28.5">
      <c r="A1588" s="1"/>
      <c r="B1588" s="3" t="s">
        <v>968</v>
      </c>
      <c r="C1588" s="4" t="s">
        <v>961</v>
      </c>
      <c r="D1588" s="5">
        <v>109889455</v>
      </c>
      <c r="E1588" s="5">
        <v>104223091</v>
      </c>
      <c r="F1588" s="5">
        <v>-5666364</v>
      </c>
      <c r="G1588" s="7">
        <v>-5.2</v>
      </c>
      <c r="H1588" s="5">
        <v>841770000</v>
      </c>
      <c r="I1588" s="7">
        <v>12.4</v>
      </c>
      <c r="J1588" s="33" t="s">
        <v>2094</v>
      </c>
      <c r="K1588" s="33" t="s">
        <v>2094</v>
      </c>
      <c r="L1588" s="34"/>
      <c r="M1588" s="34"/>
      <c r="N1588" s="34"/>
      <c r="O1588" s="34"/>
      <c r="P1588" s="24" t="s">
        <v>2094</v>
      </c>
      <c r="Q1588" s="24" t="s">
        <v>2094</v>
      </c>
      <c r="R1588" s="30" t="s">
        <v>2094</v>
      </c>
    </row>
    <row r="1589" spans="1:18" ht="28.5">
      <c r="A1589" s="1"/>
      <c r="B1589" s="3" t="s">
        <v>962</v>
      </c>
      <c r="C1589" s="4" t="s">
        <v>2094</v>
      </c>
      <c r="D1589" s="5"/>
      <c r="E1589" s="5"/>
      <c r="F1589" s="5"/>
      <c r="G1589" s="6" t="s">
        <v>2094</v>
      </c>
      <c r="H1589" s="5"/>
      <c r="I1589" s="6" t="s">
        <v>2094</v>
      </c>
      <c r="J1589" s="33" t="s">
        <v>969</v>
      </c>
      <c r="K1589" s="33" t="s">
        <v>964</v>
      </c>
      <c r="L1589" s="34">
        <v>1500000</v>
      </c>
      <c r="M1589" s="34">
        <v>300000</v>
      </c>
      <c r="N1589" s="34">
        <v>214423</v>
      </c>
      <c r="O1589" s="34">
        <v>276498</v>
      </c>
      <c r="P1589" s="25">
        <f>+O1589/L1589*100</f>
        <v>18.433199999999999</v>
      </c>
      <c r="Q1589" s="25">
        <f>-100+(O1589/M1589*100)</f>
        <v>-7.8340000000000032</v>
      </c>
      <c r="R1589" s="30" t="s">
        <v>2805</v>
      </c>
    </row>
    <row r="1590" spans="1:18" ht="28.5">
      <c r="A1590" s="1"/>
      <c r="B1590" s="3" t="s">
        <v>970</v>
      </c>
      <c r="C1590" s="4" t="s">
        <v>961</v>
      </c>
      <c r="D1590" s="5">
        <v>54642451</v>
      </c>
      <c r="E1590" s="5">
        <v>82310024</v>
      </c>
      <c r="F1590" s="5">
        <v>27667573</v>
      </c>
      <c r="G1590" s="7">
        <v>50.6</v>
      </c>
      <c r="H1590" s="5">
        <v>424720560</v>
      </c>
      <c r="I1590" s="7">
        <v>19.399999999999999</v>
      </c>
      <c r="J1590" s="33" t="s">
        <v>2094</v>
      </c>
      <c r="K1590" s="33" t="s">
        <v>2094</v>
      </c>
      <c r="L1590" s="34"/>
      <c r="M1590" s="34"/>
      <c r="N1590" s="34"/>
      <c r="O1590" s="34"/>
      <c r="P1590" s="24" t="s">
        <v>2094</v>
      </c>
      <c r="Q1590" s="24" t="s">
        <v>2094</v>
      </c>
      <c r="R1590" s="30" t="s">
        <v>2094</v>
      </c>
    </row>
    <row r="1591" spans="1:18" ht="28.5">
      <c r="A1591" s="1"/>
      <c r="B1591" s="3" t="s">
        <v>971</v>
      </c>
      <c r="C1591" s="4" t="s">
        <v>2094</v>
      </c>
      <c r="D1591" s="5"/>
      <c r="E1591" s="5"/>
      <c r="F1591" s="5"/>
      <c r="G1591" s="6" t="s">
        <v>2094</v>
      </c>
      <c r="H1591" s="5"/>
      <c r="I1591" s="6" t="s">
        <v>2094</v>
      </c>
      <c r="J1591" s="33" t="s">
        <v>972</v>
      </c>
      <c r="K1591" s="33" t="s">
        <v>973</v>
      </c>
      <c r="L1591" s="34">
        <v>1700</v>
      </c>
      <c r="M1591" s="34">
        <v>350</v>
      </c>
      <c r="N1591" s="34">
        <v>443</v>
      </c>
      <c r="O1591" s="34">
        <v>367</v>
      </c>
      <c r="P1591" s="25">
        <f>+O1591/L1591*100</f>
        <v>21.588235294117649</v>
      </c>
      <c r="Q1591" s="25">
        <f>-100+(O1591/M1591*100)</f>
        <v>4.857142857142847</v>
      </c>
      <c r="R1591" s="30" t="s">
        <v>2779</v>
      </c>
    </row>
    <row r="1592" spans="1:18">
      <c r="A1592" s="1"/>
      <c r="B1592" s="1"/>
      <c r="C1592" s="4" t="s">
        <v>2094</v>
      </c>
      <c r="D1592" s="5"/>
      <c r="E1592" s="5"/>
      <c r="F1592" s="5"/>
      <c r="G1592" s="6" t="s">
        <v>2094</v>
      </c>
      <c r="H1592" s="5"/>
      <c r="I1592" s="6" t="s">
        <v>2094</v>
      </c>
      <c r="J1592" s="33" t="s">
        <v>1796</v>
      </c>
      <c r="K1592" s="33" t="s">
        <v>974</v>
      </c>
      <c r="L1592" s="34">
        <v>165000</v>
      </c>
      <c r="M1592" s="34">
        <v>36525</v>
      </c>
      <c r="N1592" s="34">
        <v>24151</v>
      </c>
      <c r="O1592" s="34">
        <v>27550</v>
      </c>
      <c r="P1592" s="25">
        <f>+O1592/L1592*100</f>
        <v>16.696969696969695</v>
      </c>
      <c r="Q1592" s="25">
        <f>-100+(O1592/M1592*100)</f>
        <v>-24.572210814510612</v>
      </c>
      <c r="R1592" s="30" t="s">
        <v>2779</v>
      </c>
    </row>
    <row r="1593" spans="1:18">
      <c r="A1593" s="1"/>
      <c r="B1593" s="3" t="s">
        <v>975</v>
      </c>
      <c r="C1593" s="4" t="s">
        <v>961</v>
      </c>
      <c r="D1593" s="5">
        <v>27899793</v>
      </c>
      <c r="E1593" s="5">
        <v>35269049</v>
      </c>
      <c r="F1593" s="5">
        <v>7369256</v>
      </c>
      <c r="G1593" s="7">
        <v>26.4</v>
      </c>
      <c r="H1593" s="5">
        <v>262137432</v>
      </c>
      <c r="I1593" s="7">
        <v>13.5</v>
      </c>
      <c r="J1593" s="33" t="s">
        <v>2094</v>
      </c>
      <c r="K1593" s="33" t="s">
        <v>2094</v>
      </c>
      <c r="L1593" s="34"/>
      <c r="M1593" s="34"/>
      <c r="N1593" s="34"/>
      <c r="O1593" s="34"/>
      <c r="P1593" s="24" t="s">
        <v>2094</v>
      </c>
      <c r="Q1593" s="24" t="s">
        <v>2094</v>
      </c>
      <c r="R1593" s="30" t="s">
        <v>2094</v>
      </c>
    </row>
    <row r="1594" spans="1:18" ht="28.5">
      <c r="A1594" s="1"/>
      <c r="B1594" s="3" t="s">
        <v>971</v>
      </c>
      <c r="C1594" s="4" t="s">
        <v>2094</v>
      </c>
      <c r="D1594" s="5"/>
      <c r="E1594" s="5"/>
      <c r="F1594" s="5"/>
      <c r="G1594" s="6" t="s">
        <v>2094</v>
      </c>
      <c r="H1594" s="5"/>
      <c r="I1594" s="6" t="s">
        <v>2094</v>
      </c>
      <c r="J1594" s="33" t="s">
        <v>976</v>
      </c>
      <c r="K1594" s="33" t="s">
        <v>977</v>
      </c>
      <c r="L1594" s="34">
        <v>250000</v>
      </c>
      <c r="M1594" s="34">
        <v>47000</v>
      </c>
      <c r="N1594" s="34">
        <v>47140</v>
      </c>
      <c r="O1594" s="34">
        <v>30066</v>
      </c>
      <c r="P1594" s="25">
        <f>+O1594/L1594*100</f>
        <v>12.026399999999999</v>
      </c>
      <c r="Q1594" s="25">
        <f>-100+(O1594/M1594*100)</f>
        <v>-36.029787234042551</v>
      </c>
      <c r="R1594" s="30" t="s">
        <v>3138</v>
      </c>
    </row>
    <row r="1595" spans="1:18" ht="28.5">
      <c r="A1595" s="1"/>
      <c r="B1595" s="3" t="s">
        <v>978</v>
      </c>
      <c r="C1595" s="4" t="s">
        <v>961</v>
      </c>
      <c r="D1595" s="5">
        <v>165583281</v>
      </c>
      <c r="E1595" s="5">
        <v>163655007</v>
      </c>
      <c r="F1595" s="5">
        <v>-1928274</v>
      </c>
      <c r="G1595" s="7">
        <v>-1.2</v>
      </c>
      <c r="H1595" s="5">
        <v>1613180474</v>
      </c>
      <c r="I1595" s="7">
        <v>10.1</v>
      </c>
      <c r="J1595" s="33" t="s">
        <v>2094</v>
      </c>
      <c r="K1595" s="33" t="s">
        <v>2094</v>
      </c>
      <c r="L1595" s="34"/>
      <c r="M1595" s="34"/>
      <c r="N1595" s="34"/>
      <c r="O1595" s="34"/>
      <c r="P1595" s="24" t="s">
        <v>2094</v>
      </c>
      <c r="Q1595" s="24" t="s">
        <v>2094</v>
      </c>
      <c r="R1595" s="30" t="s">
        <v>2094</v>
      </c>
    </row>
    <row r="1596" spans="1:18" ht="28.5">
      <c r="A1596" s="1"/>
      <c r="B1596" s="3" t="s">
        <v>979</v>
      </c>
      <c r="C1596" s="4" t="s">
        <v>2094</v>
      </c>
      <c r="D1596" s="5"/>
      <c r="E1596" s="5"/>
      <c r="F1596" s="5"/>
      <c r="G1596" s="6" t="s">
        <v>2094</v>
      </c>
      <c r="H1596" s="5"/>
      <c r="I1596" s="6" t="s">
        <v>2094</v>
      </c>
      <c r="J1596" s="33" t="s">
        <v>980</v>
      </c>
      <c r="K1596" s="33" t="s">
        <v>2157</v>
      </c>
      <c r="L1596" s="34">
        <v>130082</v>
      </c>
      <c r="M1596" s="34">
        <v>15082</v>
      </c>
      <c r="N1596" s="34">
        <v>13534</v>
      </c>
      <c r="O1596" s="34">
        <v>12301</v>
      </c>
      <c r="P1596" s="25">
        <f>+O1596/L1596*100</f>
        <v>9.456342922156793</v>
      </c>
      <c r="Q1596" s="25">
        <f t="shared" ref="Q1596:Q1602" si="106">-100+(O1596/M1596*100)</f>
        <v>-18.439199045219468</v>
      </c>
      <c r="R1596" s="30" t="s">
        <v>2806</v>
      </c>
    </row>
    <row r="1597" spans="1:18">
      <c r="A1597" s="1"/>
      <c r="B1597" s="1"/>
      <c r="C1597" s="4" t="s">
        <v>2094</v>
      </c>
      <c r="D1597" s="5"/>
      <c r="E1597" s="5"/>
      <c r="F1597" s="5"/>
      <c r="G1597" s="6" t="s">
        <v>2094</v>
      </c>
      <c r="H1597" s="5"/>
      <c r="I1597" s="6" t="s">
        <v>2094</v>
      </c>
      <c r="J1597" s="33" t="s">
        <v>981</v>
      </c>
      <c r="K1597" s="33" t="s">
        <v>2226</v>
      </c>
      <c r="L1597" s="34">
        <v>567</v>
      </c>
      <c r="M1597" s="34">
        <v>50</v>
      </c>
      <c r="N1597" s="34">
        <v>19</v>
      </c>
      <c r="O1597" s="34">
        <v>22</v>
      </c>
      <c r="P1597" s="25">
        <f>+O1597/L1597*100</f>
        <v>3.8800705467372132</v>
      </c>
      <c r="Q1597" s="25">
        <f t="shared" si="106"/>
        <v>-56</v>
      </c>
      <c r="R1597" s="30" t="s">
        <v>2807</v>
      </c>
    </row>
    <row r="1598" spans="1:18" ht="28.5">
      <c r="A1598" s="1"/>
      <c r="B1598" s="1"/>
      <c r="C1598" s="4" t="s">
        <v>2094</v>
      </c>
      <c r="D1598" s="5"/>
      <c r="E1598" s="5"/>
      <c r="F1598" s="5"/>
      <c r="G1598" s="6" t="s">
        <v>2094</v>
      </c>
      <c r="H1598" s="5"/>
      <c r="I1598" s="6" t="s">
        <v>2094</v>
      </c>
      <c r="J1598" s="33" t="s">
        <v>982</v>
      </c>
      <c r="K1598" s="33" t="s">
        <v>1882</v>
      </c>
      <c r="L1598" s="34">
        <v>110082</v>
      </c>
      <c r="M1598" s="34"/>
      <c r="N1598" s="34" t="s">
        <v>216</v>
      </c>
      <c r="O1598" s="34">
        <v>12166</v>
      </c>
      <c r="P1598" s="24" t="s">
        <v>2130</v>
      </c>
      <c r="Q1598" s="34" t="s">
        <v>217</v>
      </c>
      <c r="R1598" s="30" t="s">
        <v>2808</v>
      </c>
    </row>
    <row r="1599" spans="1:18" ht="28.5">
      <c r="A1599" s="1"/>
      <c r="B1599" s="1"/>
      <c r="C1599" s="4" t="s">
        <v>2094</v>
      </c>
      <c r="D1599" s="5"/>
      <c r="E1599" s="5"/>
      <c r="F1599" s="5"/>
      <c r="G1599" s="6" t="s">
        <v>2094</v>
      </c>
      <c r="H1599" s="5"/>
      <c r="I1599" s="6" t="s">
        <v>2094</v>
      </c>
      <c r="J1599" s="33" t="s">
        <v>983</v>
      </c>
      <c r="K1599" s="33" t="s">
        <v>2308</v>
      </c>
      <c r="L1599" s="34">
        <v>107</v>
      </c>
      <c r="M1599" s="34">
        <v>20</v>
      </c>
      <c r="N1599" s="34">
        <v>19</v>
      </c>
      <c r="O1599" s="34">
        <v>24</v>
      </c>
      <c r="P1599" s="25">
        <f>+O1599/L1599*100</f>
        <v>22.429906542056074</v>
      </c>
      <c r="Q1599" s="25">
        <f t="shared" si="106"/>
        <v>20</v>
      </c>
      <c r="R1599" s="30" t="s">
        <v>2809</v>
      </c>
    </row>
    <row r="1600" spans="1:18" ht="42.75">
      <c r="A1600" s="1"/>
      <c r="B1600" s="1"/>
      <c r="C1600" s="4" t="s">
        <v>2094</v>
      </c>
      <c r="D1600" s="5"/>
      <c r="E1600" s="5"/>
      <c r="F1600" s="5"/>
      <c r="G1600" s="6" t="s">
        <v>2094</v>
      </c>
      <c r="H1600" s="5"/>
      <c r="I1600" s="6" t="s">
        <v>2094</v>
      </c>
      <c r="J1600" s="33" t="s">
        <v>984</v>
      </c>
      <c r="K1600" s="33" t="s">
        <v>2231</v>
      </c>
      <c r="L1600" s="34">
        <v>267</v>
      </c>
      <c r="M1600" s="34">
        <v>30</v>
      </c>
      <c r="N1600" s="34">
        <v>29</v>
      </c>
      <c r="O1600" s="34">
        <v>28</v>
      </c>
      <c r="P1600" s="25">
        <f>+O1600/L1600*100</f>
        <v>10.486891385767791</v>
      </c>
      <c r="Q1600" s="25">
        <f t="shared" si="106"/>
        <v>-6.6666666666666714</v>
      </c>
      <c r="R1600" s="30" t="s">
        <v>2810</v>
      </c>
    </row>
    <row r="1601" spans="1:18" ht="57">
      <c r="A1601" s="1"/>
      <c r="B1601" s="1"/>
      <c r="C1601" s="4" t="s">
        <v>2094</v>
      </c>
      <c r="D1601" s="5"/>
      <c r="E1601" s="5"/>
      <c r="F1601" s="5"/>
      <c r="G1601" s="6" t="s">
        <v>2094</v>
      </c>
      <c r="H1601" s="5"/>
      <c r="I1601" s="6" t="s">
        <v>2094</v>
      </c>
      <c r="J1601" s="33" t="s">
        <v>985</v>
      </c>
      <c r="K1601" s="33" t="s">
        <v>964</v>
      </c>
      <c r="L1601" s="34">
        <v>1600818</v>
      </c>
      <c r="M1601" s="34">
        <v>300000</v>
      </c>
      <c r="N1601" s="34">
        <v>287107</v>
      </c>
      <c r="O1601" s="34">
        <v>171714</v>
      </c>
      <c r="P1601" s="25">
        <f>+O1601/L1601*100</f>
        <v>10.726641004786302</v>
      </c>
      <c r="Q1601" s="25">
        <f t="shared" si="106"/>
        <v>-42.762</v>
      </c>
      <c r="R1601" s="30" t="s">
        <v>2811</v>
      </c>
    </row>
    <row r="1602" spans="1:18" ht="57">
      <c r="A1602" s="1"/>
      <c r="B1602" s="1"/>
      <c r="C1602" s="4" t="s">
        <v>2094</v>
      </c>
      <c r="D1602" s="5"/>
      <c r="E1602" s="5"/>
      <c r="F1602" s="5"/>
      <c r="G1602" s="6" t="s">
        <v>2094</v>
      </c>
      <c r="H1602" s="5"/>
      <c r="I1602" s="6" t="s">
        <v>2094</v>
      </c>
      <c r="J1602" s="33" t="s">
        <v>986</v>
      </c>
      <c r="K1602" s="33" t="s">
        <v>2242</v>
      </c>
      <c r="L1602" s="34">
        <v>150017</v>
      </c>
      <c r="M1602" s="34">
        <v>15017</v>
      </c>
      <c r="N1602" s="34">
        <v>12985</v>
      </c>
      <c r="O1602" s="34">
        <v>15422</v>
      </c>
      <c r="P1602" s="25">
        <f>+O1602/L1602*100</f>
        <v>10.280168247598606</v>
      </c>
      <c r="Q1602" s="25">
        <f t="shared" si="106"/>
        <v>2.6969434640740531</v>
      </c>
      <c r="R1602" s="30" t="s">
        <v>2814</v>
      </c>
    </row>
    <row r="1603" spans="1:18">
      <c r="A1603" s="1"/>
      <c r="B1603" s="3" t="s">
        <v>987</v>
      </c>
      <c r="C1603" s="4" t="s">
        <v>961</v>
      </c>
      <c r="D1603" s="5">
        <v>37837851</v>
      </c>
      <c r="E1603" s="5">
        <v>48285496</v>
      </c>
      <c r="F1603" s="5">
        <v>10447645</v>
      </c>
      <c r="G1603" s="7">
        <v>27.6</v>
      </c>
      <c r="H1603" s="5">
        <v>278006401</v>
      </c>
      <c r="I1603" s="7">
        <v>17.399999999999999</v>
      </c>
      <c r="J1603" s="33" t="s">
        <v>2094</v>
      </c>
      <c r="K1603" s="33" t="s">
        <v>2094</v>
      </c>
      <c r="L1603" s="34"/>
      <c r="M1603" s="34"/>
      <c r="N1603" s="34"/>
      <c r="O1603" s="34"/>
      <c r="P1603" s="24" t="s">
        <v>2094</v>
      </c>
      <c r="Q1603" s="24" t="s">
        <v>2094</v>
      </c>
      <c r="R1603" s="30" t="s">
        <v>2094</v>
      </c>
    </row>
    <row r="1604" spans="1:18" ht="42.75">
      <c r="A1604" s="1"/>
      <c r="B1604" s="3" t="s">
        <v>979</v>
      </c>
      <c r="C1604" s="4" t="s">
        <v>2094</v>
      </c>
      <c r="D1604" s="5"/>
      <c r="E1604" s="5"/>
      <c r="F1604" s="5"/>
      <c r="G1604" s="6" t="s">
        <v>2094</v>
      </c>
      <c r="H1604" s="5"/>
      <c r="I1604" s="6" t="s">
        <v>2094</v>
      </c>
      <c r="J1604" s="33" t="s">
        <v>988</v>
      </c>
      <c r="K1604" s="33" t="s">
        <v>2231</v>
      </c>
      <c r="L1604" s="34">
        <v>503</v>
      </c>
      <c r="M1604" s="34">
        <v>80</v>
      </c>
      <c r="N1604" s="34">
        <v>85</v>
      </c>
      <c r="O1604" s="34">
        <v>82</v>
      </c>
      <c r="P1604" s="25">
        <f>+O1604/L1604*100</f>
        <v>16.302186878727635</v>
      </c>
      <c r="Q1604" s="25">
        <f>-100+(O1604/M1604*100)</f>
        <v>2.4999999999999858</v>
      </c>
      <c r="R1604" s="30" t="s">
        <v>2812</v>
      </c>
    </row>
    <row r="1605" spans="1:18" ht="28.5">
      <c r="A1605" s="1"/>
      <c r="B1605" s="1"/>
      <c r="C1605" s="4" t="s">
        <v>2094</v>
      </c>
      <c r="D1605" s="5"/>
      <c r="E1605" s="5"/>
      <c r="F1605" s="5"/>
      <c r="G1605" s="6" t="s">
        <v>2094</v>
      </c>
      <c r="H1605" s="5"/>
      <c r="I1605" s="6" t="s">
        <v>2094</v>
      </c>
      <c r="J1605" s="33" t="s">
        <v>989</v>
      </c>
      <c r="K1605" s="33" t="s">
        <v>990</v>
      </c>
      <c r="L1605" s="34">
        <v>1008000</v>
      </c>
      <c r="M1605" s="34">
        <v>150000</v>
      </c>
      <c r="N1605" s="34">
        <v>164871</v>
      </c>
      <c r="O1605" s="34">
        <v>177289</v>
      </c>
      <c r="P1605" s="25">
        <f>+O1605/L1605*100</f>
        <v>17.588194444444444</v>
      </c>
      <c r="Q1605" s="25">
        <f>-100+(O1605/M1605*100)</f>
        <v>18.192666666666653</v>
      </c>
      <c r="R1605" s="30" t="s">
        <v>2813</v>
      </c>
    </row>
    <row r="1606" spans="1:18" ht="30">
      <c r="A1606" s="1"/>
      <c r="B1606" s="12" t="s">
        <v>991</v>
      </c>
      <c r="C1606" s="4" t="s">
        <v>2094</v>
      </c>
      <c r="D1606" s="5"/>
      <c r="E1606" s="5"/>
      <c r="F1606" s="5"/>
      <c r="G1606" s="6" t="s">
        <v>2094</v>
      </c>
      <c r="H1606" s="5"/>
      <c r="I1606" s="6" t="s">
        <v>2094</v>
      </c>
      <c r="J1606" s="33" t="s">
        <v>2094</v>
      </c>
      <c r="K1606" s="33" t="s">
        <v>2094</v>
      </c>
      <c r="L1606" s="34"/>
      <c r="M1606" s="34"/>
      <c r="N1606" s="34"/>
      <c r="O1606" s="34"/>
      <c r="P1606" s="24" t="s">
        <v>2094</v>
      </c>
      <c r="Q1606" s="24" t="s">
        <v>2094</v>
      </c>
      <c r="R1606" s="30" t="s">
        <v>2094</v>
      </c>
    </row>
    <row r="1607" spans="1:18" ht="28.5">
      <c r="A1607" s="1"/>
      <c r="B1607" s="3" t="s">
        <v>992</v>
      </c>
      <c r="C1607" s="4" t="s">
        <v>2163</v>
      </c>
      <c r="D1607" s="5">
        <v>36070285328</v>
      </c>
      <c r="E1607" s="5">
        <v>50028990602</v>
      </c>
      <c r="F1607" s="5">
        <v>13958705274</v>
      </c>
      <c r="G1607" s="7">
        <v>38.700000000000003</v>
      </c>
      <c r="H1607" s="5">
        <v>212328687121</v>
      </c>
      <c r="I1607" s="7">
        <v>23.6</v>
      </c>
      <c r="J1607" s="33" t="s">
        <v>2094</v>
      </c>
      <c r="K1607" s="33" t="s">
        <v>2094</v>
      </c>
      <c r="L1607" s="34"/>
      <c r="M1607" s="34"/>
      <c r="N1607" s="34"/>
      <c r="O1607" s="34"/>
      <c r="P1607" s="24" t="s">
        <v>2094</v>
      </c>
      <c r="Q1607" s="24" t="s">
        <v>2094</v>
      </c>
      <c r="R1607" s="30" t="s">
        <v>2094</v>
      </c>
    </row>
    <row r="1608" spans="1:18">
      <c r="A1608" s="1"/>
      <c r="B1608" s="3" t="s">
        <v>993</v>
      </c>
      <c r="C1608" s="4" t="s">
        <v>2094</v>
      </c>
      <c r="D1608" s="5"/>
      <c r="E1608" s="5"/>
      <c r="F1608" s="5"/>
      <c r="G1608" s="6" t="s">
        <v>2094</v>
      </c>
      <c r="H1608" s="5"/>
      <c r="I1608" s="6" t="s">
        <v>2094</v>
      </c>
      <c r="J1608" s="33" t="s">
        <v>2164</v>
      </c>
      <c r="K1608" s="33" t="s">
        <v>2165</v>
      </c>
      <c r="L1608" s="34">
        <v>1759521</v>
      </c>
      <c r="M1608" s="34">
        <v>1759654</v>
      </c>
      <c r="N1608" s="34">
        <v>1755574</v>
      </c>
      <c r="O1608" s="34">
        <v>1759489</v>
      </c>
      <c r="P1608" s="24" t="s">
        <v>2130</v>
      </c>
      <c r="Q1608" s="25">
        <f>-100+(O1608/M1608*100)</f>
        <v>-9.3768434021654912E-3</v>
      </c>
      <c r="R1608" s="30" t="s">
        <v>994</v>
      </c>
    </row>
    <row r="1609" spans="1:18">
      <c r="A1609" s="1"/>
      <c r="B1609" s="1"/>
      <c r="C1609" s="4" t="s">
        <v>2094</v>
      </c>
      <c r="D1609" s="5"/>
      <c r="E1609" s="5"/>
      <c r="F1609" s="5"/>
      <c r="G1609" s="6" t="s">
        <v>2094</v>
      </c>
      <c r="H1609" s="5"/>
      <c r="I1609" s="6" t="s">
        <v>2094</v>
      </c>
      <c r="J1609" s="33" t="s">
        <v>2166</v>
      </c>
      <c r="K1609" s="33" t="s">
        <v>2167</v>
      </c>
      <c r="L1609" s="34">
        <v>1352669</v>
      </c>
      <c r="M1609" s="34">
        <v>1352508</v>
      </c>
      <c r="N1609" s="34">
        <v>1341554</v>
      </c>
      <c r="O1609" s="34">
        <v>1352512</v>
      </c>
      <c r="P1609" s="24" t="s">
        <v>2130</v>
      </c>
      <c r="Q1609" s="25">
        <f>-100+(O1609/M1609*100)</f>
        <v>2.9574686435296371E-4</v>
      </c>
      <c r="R1609" s="30" t="s">
        <v>994</v>
      </c>
    </row>
    <row r="1610" spans="1:18" ht="28.5">
      <c r="A1610" s="1"/>
      <c r="B1610" s="3" t="s">
        <v>995</v>
      </c>
      <c r="C1610" s="4" t="s">
        <v>2163</v>
      </c>
      <c r="D1610" s="5">
        <v>20236592883</v>
      </c>
      <c r="E1610" s="5">
        <v>30501929375</v>
      </c>
      <c r="F1610" s="5">
        <v>10265336492</v>
      </c>
      <c r="G1610" s="7">
        <v>50.7</v>
      </c>
      <c r="H1610" s="5">
        <v>130164524333</v>
      </c>
      <c r="I1610" s="7">
        <v>23.4</v>
      </c>
      <c r="J1610" s="33" t="s">
        <v>2094</v>
      </c>
      <c r="K1610" s="33" t="s">
        <v>2094</v>
      </c>
      <c r="L1610" s="34"/>
      <c r="M1610" s="34"/>
      <c r="N1610" s="34"/>
      <c r="O1610" s="34"/>
      <c r="P1610" s="24" t="s">
        <v>2094</v>
      </c>
      <c r="Q1610" s="24" t="s">
        <v>2094</v>
      </c>
      <c r="R1610" s="30" t="s">
        <v>2094</v>
      </c>
    </row>
    <row r="1611" spans="1:18">
      <c r="A1611" s="1"/>
      <c r="B1611" s="3" t="s">
        <v>993</v>
      </c>
      <c r="C1611" s="4" t="s">
        <v>2094</v>
      </c>
      <c r="D1611" s="5"/>
      <c r="E1611" s="5"/>
      <c r="F1611" s="5"/>
      <c r="G1611" s="6" t="s">
        <v>2094</v>
      </c>
      <c r="H1611" s="5"/>
      <c r="I1611" s="6" t="s">
        <v>2094</v>
      </c>
      <c r="J1611" s="33" t="s">
        <v>2164</v>
      </c>
      <c r="K1611" s="33" t="s">
        <v>2165</v>
      </c>
      <c r="L1611" s="34">
        <v>2849389</v>
      </c>
      <c r="M1611" s="34">
        <v>2689113</v>
      </c>
      <c r="N1611" s="34">
        <v>2403156</v>
      </c>
      <c r="O1611" s="34">
        <v>2691512</v>
      </c>
      <c r="P1611" s="24" t="s">
        <v>2130</v>
      </c>
      <c r="Q1611" s="25">
        <f>-100+(O1611/M1611*100)</f>
        <v>8.9211572737937672E-2</v>
      </c>
      <c r="R1611" s="30" t="s">
        <v>994</v>
      </c>
    </row>
    <row r="1612" spans="1:18">
      <c r="A1612" s="1"/>
      <c r="B1612" s="1"/>
      <c r="C1612" s="4" t="s">
        <v>2094</v>
      </c>
      <c r="D1612" s="5"/>
      <c r="E1612" s="5"/>
      <c r="F1612" s="5"/>
      <c r="G1612" s="6" t="s">
        <v>2094</v>
      </c>
      <c r="H1612" s="5"/>
      <c r="I1612" s="6" t="s">
        <v>2094</v>
      </c>
      <c r="J1612" s="33" t="s">
        <v>2166</v>
      </c>
      <c r="K1612" s="33" t="s">
        <v>2167</v>
      </c>
      <c r="L1612" s="34">
        <v>170683</v>
      </c>
      <c r="M1612" s="34">
        <v>170054</v>
      </c>
      <c r="N1612" s="34">
        <v>169592</v>
      </c>
      <c r="O1612" s="34">
        <v>170019</v>
      </c>
      <c r="P1612" s="24" t="s">
        <v>2130</v>
      </c>
      <c r="Q1612" s="25">
        <f>-100+(O1612/M1612*100)</f>
        <v>-2.0581697578421654E-2</v>
      </c>
      <c r="R1612" s="30" t="s">
        <v>994</v>
      </c>
    </row>
    <row r="1613" spans="1:18" ht="28.5">
      <c r="A1613" s="1"/>
      <c r="B1613" s="3" t="s">
        <v>996</v>
      </c>
      <c r="C1613" s="4" t="s">
        <v>2163</v>
      </c>
      <c r="D1613" s="5">
        <v>139869449</v>
      </c>
      <c r="E1613" s="5">
        <v>133464920</v>
      </c>
      <c r="F1613" s="5">
        <v>-6404529</v>
      </c>
      <c r="G1613" s="7">
        <v>-4.5999999999999996</v>
      </c>
      <c r="H1613" s="5">
        <v>697899000</v>
      </c>
      <c r="I1613" s="7">
        <v>19.100000000000001</v>
      </c>
      <c r="J1613" s="33" t="s">
        <v>2094</v>
      </c>
      <c r="K1613" s="33" t="s">
        <v>2094</v>
      </c>
      <c r="L1613" s="34"/>
      <c r="M1613" s="34"/>
      <c r="N1613" s="34"/>
      <c r="O1613" s="34"/>
      <c r="P1613" s="24" t="s">
        <v>2094</v>
      </c>
      <c r="Q1613" s="24" t="s">
        <v>2094</v>
      </c>
      <c r="R1613" s="30" t="s">
        <v>2094</v>
      </c>
    </row>
    <row r="1614" spans="1:18" ht="28.5">
      <c r="A1614" s="1"/>
      <c r="B1614" s="3" t="s">
        <v>993</v>
      </c>
      <c r="C1614" s="4" t="s">
        <v>2094</v>
      </c>
      <c r="D1614" s="5"/>
      <c r="E1614" s="5"/>
      <c r="F1614" s="5"/>
      <c r="G1614" s="6" t="s">
        <v>2094</v>
      </c>
      <c r="H1614" s="5"/>
      <c r="I1614" s="6" t="s">
        <v>2094</v>
      </c>
      <c r="J1614" s="33" t="s">
        <v>997</v>
      </c>
      <c r="K1614" s="33" t="s">
        <v>1094</v>
      </c>
      <c r="L1614" s="34">
        <v>184976</v>
      </c>
      <c r="M1614" s="34">
        <v>46007</v>
      </c>
      <c r="N1614" s="34">
        <v>43204</v>
      </c>
      <c r="O1614" s="34">
        <v>35104</v>
      </c>
      <c r="P1614" s="25">
        <f>+O1614/L1614*100</f>
        <v>18.977597093677019</v>
      </c>
      <c r="Q1614" s="25">
        <f>-100+(O1614/M1614*100)</f>
        <v>-23.69856760927685</v>
      </c>
      <c r="R1614" s="30" t="s">
        <v>3443</v>
      </c>
    </row>
    <row r="1615" spans="1:18">
      <c r="A1615" s="1"/>
      <c r="B1615" s="1"/>
      <c r="C1615" s="4" t="s">
        <v>2094</v>
      </c>
      <c r="D1615" s="5"/>
      <c r="E1615" s="5"/>
      <c r="F1615" s="5"/>
      <c r="G1615" s="6" t="s">
        <v>2094</v>
      </c>
      <c r="H1615" s="5"/>
      <c r="I1615" s="6" t="s">
        <v>2094</v>
      </c>
      <c r="J1615" s="33" t="s">
        <v>998</v>
      </c>
      <c r="K1615" s="33" t="s">
        <v>1094</v>
      </c>
      <c r="L1615" s="34">
        <v>90629</v>
      </c>
      <c r="M1615" s="34">
        <v>93314</v>
      </c>
      <c r="N1615" s="34">
        <v>100365</v>
      </c>
      <c r="O1615" s="34">
        <v>93338</v>
      </c>
      <c r="P1615" s="24" t="s">
        <v>2130</v>
      </c>
      <c r="Q1615" s="25">
        <f>-100+(O1615/M1615*100)</f>
        <v>2.5719613348471171E-2</v>
      </c>
      <c r="R1615" s="30" t="s">
        <v>994</v>
      </c>
    </row>
    <row r="1616" spans="1:18">
      <c r="A1616" s="1"/>
      <c r="B1616" s="3" t="s">
        <v>999</v>
      </c>
      <c r="C1616" s="4" t="s">
        <v>2163</v>
      </c>
      <c r="D1616" s="5">
        <v>104458679</v>
      </c>
      <c r="E1616" s="5">
        <v>104818268</v>
      </c>
      <c r="F1616" s="5">
        <v>359589</v>
      </c>
      <c r="G1616" s="7">
        <v>0.3</v>
      </c>
      <c r="H1616" s="5">
        <v>523979998</v>
      </c>
      <c r="I1616" s="7">
        <v>20</v>
      </c>
      <c r="J1616" s="33" t="s">
        <v>2094</v>
      </c>
      <c r="K1616" s="33" t="s">
        <v>2094</v>
      </c>
      <c r="L1616" s="34"/>
      <c r="M1616" s="34"/>
      <c r="N1616" s="34"/>
      <c r="O1616" s="34"/>
      <c r="P1616" s="24" t="s">
        <v>2094</v>
      </c>
      <c r="Q1616" s="24" t="s">
        <v>2094</v>
      </c>
      <c r="R1616" s="30" t="s">
        <v>2094</v>
      </c>
    </row>
    <row r="1617" spans="1:18" ht="28.5">
      <c r="A1617" s="1"/>
      <c r="B1617" s="3" t="s">
        <v>993</v>
      </c>
      <c r="C1617" s="4" t="s">
        <v>2094</v>
      </c>
      <c r="D1617" s="5"/>
      <c r="E1617" s="5"/>
      <c r="F1617" s="5"/>
      <c r="G1617" s="6" t="s">
        <v>2094</v>
      </c>
      <c r="H1617" s="5"/>
      <c r="I1617" s="6" t="s">
        <v>2094</v>
      </c>
      <c r="J1617" s="33" t="s">
        <v>1000</v>
      </c>
      <c r="K1617" s="33" t="s">
        <v>1882</v>
      </c>
      <c r="L1617" s="34">
        <v>71738</v>
      </c>
      <c r="M1617" s="34">
        <v>72241</v>
      </c>
      <c r="N1617" s="34">
        <v>80219</v>
      </c>
      <c r="O1617" s="34">
        <v>71248</v>
      </c>
      <c r="P1617" s="24" t="s">
        <v>2130</v>
      </c>
      <c r="Q1617" s="25">
        <f>-100+(O1617/M1617*100)</f>
        <v>-1.3745656898437204</v>
      </c>
      <c r="R1617" s="30" t="s">
        <v>994</v>
      </c>
    </row>
    <row r="1618" spans="1:18" ht="28.5">
      <c r="A1618" s="1"/>
      <c r="B1618" s="3" t="s">
        <v>1001</v>
      </c>
      <c r="C1618" s="4" t="s">
        <v>2163</v>
      </c>
      <c r="D1618" s="5">
        <v>5696080705</v>
      </c>
      <c r="E1618" s="5">
        <v>6823277409</v>
      </c>
      <c r="F1618" s="5">
        <v>1127196704</v>
      </c>
      <c r="G1618" s="7">
        <v>19.8</v>
      </c>
      <c r="H1618" s="5">
        <v>23310555000</v>
      </c>
      <c r="I1618" s="7">
        <v>29.3</v>
      </c>
      <c r="J1618" s="33" t="s">
        <v>2094</v>
      </c>
      <c r="K1618" s="33" t="s">
        <v>2094</v>
      </c>
      <c r="L1618" s="34"/>
      <c r="M1618" s="34"/>
      <c r="N1618" s="34"/>
      <c r="O1618" s="34"/>
      <c r="P1618" s="24" t="s">
        <v>2094</v>
      </c>
      <c r="Q1618" s="24" t="s">
        <v>2094</v>
      </c>
      <c r="R1618" s="30" t="s">
        <v>2094</v>
      </c>
    </row>
    <row r="1619" spans="1:18" ht="28.5">
      <c r="A1619" s="1"/>
      <c r="B1619" s="3" t="s">
        <v>993</v>
      </c>
      <c r="C1619" s="4" t="s">
        <v>2094</v>
      </c>
      <c r="D1619" s="5"/>
      <c r="E1619" s="5"/>
      <c r="F1619" s="5"/>
      <c r="G1619" s="6" t="s">
        <v>2094</v>
      </c>
      <c r="H1619" s="5"/>
      <c r="I1619" s="6" t="s">
        <v>2094</v>
      </c>
      <c r="J1619" s="33" t="s">
        <v>1002</v>
      </c>
      <c r="K1619" s="33" t="s">
        <v>1094</v>
      </c>
      <c r="L1619" s="34">
        <v>210</v>
      </c>
      <c r="M1619" s="34">
        <v>54</v>
      </c>
      <c r="N1619" s="34">
        <v>45</v>
      </c>
      <c r="O1619" s="34">
        <v>46</v>
      </c>
      <c r="P1619" s="25">
        <f>+O1619/L1619*100</f>
        <v>21.904761904761905</v>
      </c>
      <c r="Q1619" s="25">
        <f t="shared" ref="Q1619:Q1626" si="107">-100+(O1619/M1619*100)</f>
        <v>-14.81481481481481</v>
      </c>
      <c r="R1619" s="30" t="s">
        <v>3443</v>
      </c>
    </row>
    <row r="1620" spans="1:18">
      <c r="A1620" s="1"/>
      <c r="B1620" s="1"/>
      <c r="C1620" s="4" t="s">
        <v>2094</v>
      </c>
      <c r="D1620" s="5"/>
      <c r="E1620" s="5"/>
      <c r="F1620" s="5"/>
      <c r="G1620" s="6" t="s">
        <v>2094</v>
      </c>
      <c r="H1620" s="5"/>
      <c r="I1620" s="6" t="s">
        <v>2094</v>
      </c>
      <c r="J1620" s="33" t="s">
        <v>1003</v>
      </c>
      <c r="K1620" s="33" t="s">
        <v>1882</v>
      </c>
      <c r="L1620" s="34">
        <v>3184027</v>
      </c>
      <c r="M1620" s="34">
        <v>3252615</v>
      </c>
      <c r="N1620" s="34">
        <v>3752883</v>
      </c>
      <c r="O1620" s="34">
        <v>3246206</v>
      </c>
      <c r="P1620" s="24" t="s">
        <v>2130</v>
      </c>
      <c r="Q1620" s="25">
        <f t="shared" si="107"/>
        <v>-0.19704145741195589</v>
      </c>
      <c r="R1620" s="30" t="s">
        <v>994</v>
      </c>
    </row>
    <row r="1621" spans="1:18" ht="28.5">
      <c r="A1621" s="1"/>
      <c r="B1621" s="1"/>
      <c r="C1621" s="4" t="s">
        <v>2094</v>
      </c>
      <c r="D1621" s="5"/>
      <c r="E1621" s="5"/>
      <c r="F1621" s="5"/>
      <c r="G1621" s="6" t="s">
        <v>2094</v>
      </c>
      <c r="H1621" s="5"/>
      <c r="I1621" s="6" t="s">
        <v>2094</v>
      </c>
      <c r="J1621" s="33" t="s">
        <v>1004</v>
      </c>
      <c r="K1621" s="33" t="s">
        <v>1882</v>
      </c>
      <c r="L1621" s="34">
        <v>86128</v>
      </c>
      <c r="M1621" s="34">
        <v>85933</v>
      </c>
      <c r="N1621" s="34">
        <v>83786</v>
      </c>
      <c r="O1621" s="34">
        <v>85860</v>
      </c>
      <c r="P1621" s="24" t="s">
        <v>2130</v>
      </c>
      <c r="Q1621" s="25">
        <f t="shared" si="107"/>
        <v>-8.4949902831283453E-2</v>
      </c>
      <c r="R1621" s="30" t="s">
        <v>994</v>
      </c>
    </row>
    <row r="1622" spans="1:18">
      <c r="A1622" s="1"/>
      <c r="B1622" s="1"/>
      <c r="C1622" s="4" t="s">
        <v>2094</v>
      </c>
      <c r="D1622" s="5"/>
      <c r="E1622" s="5"/>
      <c r="F1622" s="5"/>
      <c r="G1622" s="6" t="s">
        <v>2094</v>
      </c>
      <c r="H1622" s="5"/>
      <c r="I1622" s="6" t="s">
        <v>2094</v>
      </c>
      <c r="J1622" s="33" t="s">
        <v>1005</v>
      </c>
      <c r="K1622" s="33" t="s">
        <v>1882</v>
      </c>
      <c r="L1622" s="34">
        <v>94116</v>
      </c>
      <c r="M1622" s="34">
        <v>23362</v>
      </c>
      <c r="N1622" s="34">
        <v>23146</v>
      </c>
      <c r="O1622" s="34">
        <v>23547</v>
      </c>
      <c r="P1622" s="25">
        <f>+O1622/L1622*100</f>
        <v>25.01912533469336</v>
      </c>
      <c r="Q1622" s="25">
        <f t="shared" si="107"/>
        <v>0.79188425648489158</v>
      </c>
      <c r="R1622" s="30" t="s">
        <v>994</v>
      </c>
    </row>
    <row r="1623" spans="1:18" ht="28.5">
      <c r="A1623" s="1"/>
      <c r="B1623" s="1"/>
      <c r="C1623" s="4" t="s">
        <v>2094</v>
      </c>
      <c r="D1623" s="5"/>
      <c r="E1623" s="5"/>
      <c r="F1623" s="5"/>
      <c r="G1623" s="6" t="s">
        <v>2094</v>
      </c>
      <c r="H1623" s="5"/>
      <c r="I1623" s="6" t="s">
        <v>2094</v>
      </c>
      <c r="J1623" s="33" t="s">
        <v>1006</v>
      </c>
      <c r="K1623" s="33" t="s">
        <v>1094</v>
      </c>
      <c r="L1623" s="34">
        <v>36288</v>
      </c>
      <c r="M1623" s="34">
        <v>9165</v>
      </c>
      <c r="N1623" s="34">
        <v>8423</v>
      </c>
      <c r="O1623" s="34">
        <v>7293</v>
      </c>
      <c r="P1623" s="25">
        <f>+O1623/L1623*100</f>
        <v>20.097552910052912</v>
      </c>
      <c r="Q1623" s="25">
        <f t="shared" si="107"/>
        <v>-20.425531914893611</v>
      </c>
      <c r="R1623" s="30" t="s">
        <v>3443</v>
      </c>
    </row>
    <row r="1624" spans="1:18" ht="28.5">
      <c r="A1624" s="1"/>
      <c r="B1624" s="1"/>
      <c r="C1624" s="4" t="s">
        <v>2094</v>
      </c>
      <c r="D1624" s="5"/>
      <c r="E1624" s="5"/>
      <c r="F1624" s="5"/>
      <c r="G1624" s="6" t="s">
        <v>2094</v>
      </c>
      <c r="H1624" s="5"/>
      <c r="I1624" s="6" t="s">
        <v>2094</v>
      </c>
      <c r="J1624" s="33" t="s">
        <v>1007</v>
      </c>
      <c r="K1624" s="33" t="s">
        <v>1094</v>
      </c>
      <c r="L1624" s="34">
        <v>141566</v>
      </c>
      <c r="M1624" s="34">
        <v>34101</v>
      </c>
      <c r="N1624" s="34">
        <v>29786</v>
      </c>
      <c r="O1624" s="34">
        <v>27422</v>
      </c>
      <c r="P1624" s="25">
        <f>+O1624/L1624*100</f>
        <v>19.370470310667816</v>
      </c>
      <c r="Q1624" s="25">
        <f t="shared" si="107"/>
        <v>-19.58593589630803</v>
      </c>
      <c r="R1624" s="30" t="s">
        <v>3443</v>
      </c>
    </row>
    <row r="1625" spans="1:18">
      <c r="A1625" s="1"/>
      <c r="B1625" s="1"/>
      <c r="C1625" s="4" t="s">
        <v>2094</v>
      </c>
      <c r="D1625" s="5"/>
      <c r="E1625" s="5"/>
      <c r="F1625" s="5"/>
      <c r="G1625" s="6" t="s">
        <v>2094</v>
      </c>
      <c r="H1625" s="5"/>
      <c r="I1625" s="6" t="s">
        <v>2094</v>
      </c>
      <c r="J1625" s="33" t="s">
        <v>1008</v>
      </c>
      <c r="K1625" s="33" t="s">
        <v>1882</v>
      </c>
      <c r="L1625" s="34">
        <v>64333</v>
      </c>
      <c r="M1625" s="34">
        <v>66461</v>
      </c>
      <c r="N1625" s="34">
        <v>75520</v>
      </c>
      <c r="O1625" s="34">
        <v>66470</v>
      </c>
      <c r="P1625" s="24" t="s">
        <v>2130</v>
      </c>
      <c r="Q1625" s="25">
        <f t="shared" si="107"/>
        <v>1.3541776380137094E-2</v>
      </c>
      <c r="R1625" s="30" t="s">
        <v>994</v>
      </c>
    </row>
    <row r="1626" spans="1:18" ht="28.5">
      <c r="A1626" s="1"/>
      <c r="B1626" s="1"/>
      <c r="C1626" s="4" t="s">
        <v>2094</v>
      </c>
      <c r="D1626" s="5"/>
      <c r="E1626" s="5"/>
      <c r="F1626" s="5"/>
      <c r="G1626" s="6" t="s">
        <v>2094</v>
      </c>
      <c r="H1626" s="5"/>
      <c r="I1626" s="6" t="s">
        <v>2094</v>
      </c>
      <c r="J1626" s="33" t="s">
        <v>1009</v>
      </c>
      <c r="K1626" s="33" t="s">
        <v>1882</v>
      </c>
      <c r="L1626" s="34">
        <v>2357410</v>
      </c>
      <c r="M1626" s="34">
        <v>2113232</v>
      </c>
      <c r="N1626" s="34">
        <v>2581453</v>
      </c>
      <c r="O1626" s="34">
        <v>2418041</v>
      </c>
      <c r="P1626" s="25">
        <f>+O1626/L1626*100</f>
        <v>102.57193275671182</v>
      </c>
      <c r="Q1626" s="25">
        <f t="shared" si="107"/>
        <v>14.423830417105179</v>
      </c>
      <c r="R1626" s="30" t="s">
        <v>3443</v>
      </c>
    </row>
    <row r="1627" spans="1:18" ht="28.5">
      <c r="A1627" s="1"/>
      <c r="B1627" s="3" t="s">
        <v>1010</v>
      </c>
      <c r="C1627" s="4" t="s">
        <v>2163</v>
      </c>
      <c r="D1627" s="5">
        <v>831290622</v>
      </c>
      <c r="E1627" s="5">
        <v>1084482655</v>
      </c>
      <c r="F1627" s="5">
        <v>253192033</v>
      </c>
      <c r="G1627" s="7">
        <v>30.5</v>
      </c>
      <c r="H1627" s="5">
        <v>4094199999</v>
      </c>
      <c r="I1627" s="7">
        <v>26.5</v>
      </c>
      <c r="J1627" s="33" t="s">
        <v>2094</v>
      </c>
      <c r="K1627" s="33" t="s">
        <v>2094</v>
      </c>
      <c r="L1627" s="34"/>
      <c r="M1627" s="34"/>
      <c r="N1627" s="34"/>
      <c r="O1627" s="34"/>
      <c r="P1627" s="24" t="s">
        <v>2094</v>
      </c>
      <c r="Q1627" s="24" t="s">
        <v>2094</v>
      </c>
      <c r="R1627" s="30" t="s">
        <v>2094</v>
      </c>
    </row>
    <row r="1628" spans="1:18">
      <c r="A1628" s="1"/>
      <c r="B1628" s="3" t="s">
        <v>993</v>
      </c>
      <c r="C1628" s="4" t="s">
        <v>2094</v>
      </c>
      <c r="D1628" s="5"/>
      <c r="E1628" s="5"/>
      <c r="F1628" s="5"/>
      <c r="G1628" s="6" t="s">
        <v>2094</v>
      </c>
      <c r="H1628" s="5"/>
      <c r="I1628" s="6" t="s">
        <v>2094</v>
      </c>
      <c r="J1628" s="33" t="s">
        <v>1003</v>
      </c>
      <c r="K1628" s="33" t="s">
        <v>1882</v>
      </c>
      <c r="L1628" s="34">
        <v>177074</v>
      </c>
      <c r="M1628" s="34">
        <v>176716</v>
      </c>
      <c r="N1628" s="34">
        <v>179639</v>
      </c>
      <c r="O1628" s="34">
        <v>176441</v>
      </c>
      <c r="P1628" s="24" t="s">
        <v>2130</v>
      </c>
      <c r="Q1628" s="25">
        <f>-100+(O1628/M1628*100)</f>
        <v>-0.15561692206705402</v>
      </c>
      <c r="R1628" s="30" t="s">
        <v>994</v>
      </c>
    </row>
    <row r="1629" spans="1:18" ht="28.5">
      <c r="A1629" s="1"/>
      <c r="B1629" s="1"/>
      <c r="C1629" s="4" t="s">
        <v>2094</v>
      </c>
      <c r="D1629" s="5"/>
      <c r="E1629" s="5"/>
      <c r="F1629" s="5"/>
      <c r="G1629" s="6" t="s">
        <v>2094</v>
      </c>
      <c r="H1629" s="5"/>
      <c r="I1629" s="6" t="s">
        <v>2094</v>
      </c>
      <c r="J1629" s="33" t="s">
        <v>1004</v>
      </c>
      <c r="K1629" s="33" t="s">
        <v>1882</v>
      </c>
      <c r="L1629" s="34">
        <v>86857</v>
      </c>
      <c r="M1629" s="34">
        <v>86469</v>
      </c>
      <c r="N1629" s="34">
        <v>82814</v>
      </c>
      <c r="O1629" s="34">
        <v>86385</v>
      </c>
      <c r="P1629" s="24" t="s">
        <v>2130</v>
      </c>
      <c r="Q1629" s="25">
        <f>-100+(O1629/M1629*100)</f>
        <v>-9.7144641432194589E-2</v>
      </c>
      <c r="R1629" s="30" t="s">
        <v>994</v>
      </c>
    </row>
    <row r="1630" spans="1:18">
      <c r="A1630" s="1"/>
      <c r="B1630" s="1"/>
      <c r="C1630" s="4" t="s">
        <v>2094</v>
      </c>
      <c r="D1630" s="5"/>
      <c r="E1630" s="5"/>
      <c r="F1630" s="5"/>
      <c r="G1630" s="6" t="s">
        <v>2094</v>
      </c>
      <c r="H1630" s="5"/>
      <c r="I1630" s="6" t="s">
        <v>2094</v>
      </c>
      <c r="J1630" s="33" t="s">
        <v>1009</v>
      </c>
      <c r="K1630" s="33" t="s">
        <v>1882</v>
      </c>
      <c r="L1630" s="34">
        <v>149898</v>
      </c>
      <c r="M1630" s="34">
        <v>135426</v>
      </c>
      <c r="N1630" s="34">
        <v>150426</v>
      </c>
      <c r="O1630" s="34">
        <v>147003</v>
      </c>
      <c r="P1630" s="25">
        <f>+O1630/L1630*100</f>
        <v>98.068686706960733</v>
      </c>
      <c r="Q1630" s="25">
        <f>-100+(O1630/M1630*100)</f>
        <v>8.5485800363298097</v>
      </c>
      <c r="R1630" s="30" t="s">
        <v>994</v>
      </c>
    </row>
    <row r="1631" spans="1:18">
      <c r="A1631" s="1"/>
      <c r="B1631" s="1"/>
      <c r="C1631" s="4" t="s">
        <v>2094</v>
      </c>
      <c r="D1631" s="5"/>
      <c r="E1631" s="5"/>
      <c r="F1631" s="5"/>
      <c r="G1631" s="6" t="s">
        <v>2094</v>
      </c>
      <c r="H1631" s="5"/>
      <c r="I1631" s="6" t="s">
        <v>2094</v>
      </c>
      <c r="J1631" s="33" t="s">
        <v>1011</v>
      </c>
      <c r="K1631" s="33" t="s">
        <v>1882</v>
      </c>
      <c r="L1631" s="34">
        <v>666335</v>
      </c>
      <c r="M1631" s="34">
        <v>665949</v>
      </c>
      <c r="N1631" s="34">
        <v>656648</v>
      </c>
      <c r="O1631" s="34">
        <v>667058</v>
      </c>
      <c r="P1631" s="24" t="s">
        <v>2130</v>
      </c>
      <c r="Q1631" s="25">
        <f>-100+(O1631/M1631*100)</f>
        <v>0.16652926875781304</v>
      </c>
      <c r="R1631" s="30" t="s">
        <v>994</v>
      </c>
    </row>
    <row r="1632" spans="1:18" ht="28.5">
      <c r="A1632" s="1"/>
      <c r="B1632" s="3" t="s">
        <v>3048</v>
      </c>
      <c r="C1632" s="4" t="s">
        <v>2163</v>
      </c>
      <c r="D1632" s="5">
        <v>2854720698</v>
      </c>
      <c r="E1632" s="5">
        <v>6272976706</v>
      </c>
      <c r="F1632" s="5">
        <v>3418256008</v>
      </c>
      <c r="G1632" s="7">
        <v>119.7</v>
      </c>
      <c r="H1632" s="5">
        <v>24818017998</v>
      </c>
      <c r="I1632" s="7">
        <v>25.3</v>
      </c>
      <c r="J1632" s="33" t="s">
        <v>2094</v>
      </c>
      <c r="K1632" s="33" t="s">
        <v>2094</v>
      </c>
      <c r="L1632" s="34"/>
      <c r="M1632" s="34"/>
      <c r="N1632" s="34"/>
      <c r="O1632" s="34"/>
      <c r="P1632" s="24" t="s">
        <v>2094</v>
      </c>
      <c r="Q1632" s="24" t="s">
        <v>2094</v>
      </c>
      <c r="R1632" s="30" t="s">
        <v>2094</v>
      </c>
    </row>
    <row r="1633" spans="1:18">
      <c r="A1633" s="1"/>
      <c r="B1633" s="3" t="s">
        <v>993</v>
      </c>
      <c r="C1633" s="4" t="s">
        <v>2094</v>
      </c>
      <c r="D1633" s="5"/>
      <c r="E1633" s="5"/>
      <c r="F1633" s="5"/>
      <c r="G1633" s="6" t="s">
        <v>2094</v>
      </c>
      <c r="H1633" s="5"/>
      <c r="I1633" s="6" t="s">
        <v>2094</v>
      </c>
      <c r="J1633" s="33" t="s">
        <v>1012</v>
      </c>
      <c r="K1633" s="33" t="s">
        <v>1882</v>
      </c>
      <c r="L1633" s="34">
        <v>3636845</v>
      </c>
      <c r="M1633" s="34">
        <v>3624297</v>
      </c>
      <c r="N1633" s="34">
        <v>3441901</v>
      </c>
      <c r="O1633" s="34">
        <v>3614242</v>
      </c>
      <c r="P1633" s="24" t="s">
        <v>2130</v>
      </c>
      <c r="Q1633" s="25">
        <f>-100+(O1633/M1633*100)</f>
        <v>-0.27743311323547459</v>
      </c>
      <c r="R1633" s="30" t="s">
        <v>994</v>
      </c>
    </row>
    <row r="1634" spans="1:18">
      <c r="A1634" s="1"/>
      <c r="B1634" s="1"/>
      <c r="C1634" s="4" t="s">
        <v>2094</v>
      </c>
      <c r="D1634" s="5"/>
      <c r="E1634" s="5"/>
      <c r="F1634" s="5"/>
      <c r="G1634" s="6" t="s">
        <v>2094</v>
      </c>
      <c r="H1634" s="5"/>
      <c r="I1634" s="6" t="s">
        <v>2094</v>
      </c>
      <c r="J1634" s="33" t="s">
        <v>1013</v>
      </c>
      <c r="K1634" s="33" t="s">
        <v>1882</v>
      </c>
      <c r="L1634" s="34">
        <v>165621</v>
      </c>
      <c r="M1634" s="34">
        <v>167903</v>
      </c>
      <c r="N1634" s="34">
        <v>154233</v>
      </c>
      <c r="O1634" s="34">
        <v>164517</v>
      </c>
      <c r="P1634" s="24" t="s">
        <v>2130</v>
      </c>
      <c r="Q1634" s="25">
        <f>-100+(O1634/M1634*100)</f>
        <v>-2.0166405603235233</v>
      </c>
      <c r="R1634" s="30" t="s">
        <v>994</v>
      </c>
    </row>
    <row r="1635" spans="1:18" ht="28.5">
      <c r="A1635" s="1"/>
      <c r="B1635" s="3" t="s">
        <v>1014</v>
      </c>
      <c r="C1635" s="4" t="s">
        <v>2163</v>
      </c>
      <c r="D1635" s="5">
        <v>218884934</v>
      </c>
      <c r="E1635" s="5">
        <v>339940723</v>
      </c>
      <c r="F1635" s="5">
        <v>121055789</v>
      </c>
      <c r="G1635" s="7">
        <v>55.3</v>
      </c>
      <c r="H1635" s="5">
        <v>1076080000</v>
      </c>
      <c r="I1635" s="7">
        <v>31.6</v>
      </c>
      <c r="J1635" s="33" t="s">
        <v>2094</v>
      </c>
      <c r="K1635" s="33" t="s">
        <v>2094</v>
      </c>
      <c r="L1635" s="34"/>
      <c r="M1635" s="34"/>
      <c r="N1635" s="34"/>
      <c r="O1635" s="34"/>
      <c r="P1635" s="24" t="s">
        <v>2094</v>
      </c>
      <c r="Q1635" s="24" t="s">
        <v>2094</v>
      </c>
      <c r="R1635" s="30" t="s">
        <v>2094</v>
      </c>
    </row>
    <row r="1636" spans="1:18">
      <c r="A1636" s="1"/>
      <c r="B1636" s="3" t="s">
        <v>993</v>
      </c>
      <c r="C1636" s="4" t="s">
        <v>2094</v>
      </c>
      <c r="D1636" s="5"/>
      <c r="E1636" s="5"/>
      <c r="F1636" s="5"/>
      <c r="G1636" s="6" t="s">
        <v>2094</v>
      </c>
      <c r="H1636" s="5"/>
      <c r="I1636" s="6" t="s">
        <v>2094</v>
      </c>
      <c r="J1636" s="33" t="s">
        <v>1003</v>
      </c>
      <c r="K1636" s="33" t="s">
        <v>1882</v>
      </c>
      <c r="L1636" s="34">
        <v>169088</v>
      </c>
      <c r="M1636" s="34">
        <v>172775</v>
      </c>
      <c r="N1636" s="34">
        <v>122915</v>
      </c>
      <c r="O1636" s="34">
        <v>171764</v>
      </c>
      <c r="P1636" s="24" t="s">
        <v>2130</v>
      </c>
      <c r="Q1636" s="25">
        <f>-100+(O1636/M1636*100)</f>
        <v>-0.58515410215598251</v>
      </c>
      <c r="R1636" s="30" t="s">
        <v>994</v>
      </c>
    </row>
    <row r="1637" spans="1:18" ht="28.5">
      <c r="A1637" s="1"/>
      <c r="B1637" s="1"/>
      <c r="C1637" s="4" t="s">
        <v>2094</v>
      </c>
      <c r="D1637" s="5"/>
      <c r="E1637" s="5"/>
      <c r="F1637" s="5"/>
      <c r="G1637" s="6" t="s">
        <v>2094</v>
      </c>
      <c r="H1637" s="5"/>
      <c r="I1637" s="6" t="s">
        <v>2094</v>
      </c>
      <c r="J1637" s="33" t="s">
        <v>1004</v>
      </c>
      <c r="K1637" s="33" t="s">
        <v>1882</v>
      </c>
      <c r="L1637" s="34">
        <v>8964</v>
      </c>
      <c r="M1637" s="34">
        <v>8966</v>
      </c>
      <c r="N1637" s="34">
        <v>5511</v>
      </c>
      <c r="O1637" s="34">
        <v>8890</v>
      </c>
      <c r="P1637" s="24" t="s">
        <v>2130</v>
      </c>
      <c r="Q1637" s="25">
        <f>-100+(O1637/M1637*100)</f>
        <v>-0.84764666517956755</v>
      </c>
      <c r="R1637" s="30" t="s">
        <v>994</v>
      </c>
    </row>
    <row r="1638" spans="1:18">
      <c r="A1638" s="1"/>
      <c r="B1638" s="1"/>
      <c r="C1638" s="4" t="s">
        <v>2094</v>
      </c>
      <c r="D1638" s="5"/>
      <c r="E1638" s="5"/>
      <c r="F1638" s="5"/>
      <c r="G1638" s="6" t="s">
        <v>2094</v>
      </c>
      <c r="H1638" s="5"/>
      <c r="I1638" s="6" t="s">
        <v>2094</v>
      </c>
      <c r="J1638" s="33" t="s">
        <v>1005</v>
      </c>
      <c r="K1638" s="33" t="s">
        <v>1882</v>
      </c>
      <c r="L1638" s="34">
        <v>9307</v>
      </c>
      <c r="M1638" s="34">
        <v>2335</v>
      </c>
      <c r="N1638" s="34">
        <v>2161</v>
      </c>
      <c r="O1638" s="34">
        <v>2322</v>
      </c>
      <c r="P1638" s="25">
        <f>+O1638/L1638*100</f>
        <v>24.948963146019125</v>
      </c>
      <c r="Q1638" s="25">
        <f>-100+(O1638/M1638*100)</f>
        <v>-0.55674518201284684</v>
      </c>
      <c r="R1638" s="30" t="s">
        <v>994</v>
      </c>
    </row>
    <row r="1639" spans="1:18">
      <c r="A1639" s="1"/>
      <c r="B1639" s="1"/>
      <c r="C1639" s="4" t="s">
        <v>2094</v>
      </c>
      <c r="D1639" s="5"/>
      <c r="E1639" s="5"/>
      <c r="F1639" s="5"/>
      <c r="G1639" s="6" t="s">
        <v>2094</v>
      </c>
      <c r="H1639" s="5"/>
      <c r="I1639" s="6" t="s">
        <v>2094</v>
      </c>
      <c r="J1639" s="33" t="s">
        <v>1008</v>
      </c>
      <c r="K1639" s="33" t="s">
        <v>1882</v>
      </c>
      <c r="L1639" s="34">
        <v>4569</v>
      </c>
      <c r="M1639" s="34">
        <v>4804</v>
      </c>
      <c r="N1639" s="34">
        <v>2930</v>
      </c>
      <c r="O1639" s="34">
        <v>4733</v>
      </c>
      <c r="P1639" s="24" t="s">
        <v>2130</v>
      </c>
      <c r="Q1639" s="25">
        <f>-100+(O1639/M1639*100)</f>
        <v>-1.4779350541215734</v>
      </c>
      <c r="R1639" s="30" t="s">
        <v>994</v>
      </c>
    </row>
    <row r="1640" spans="1:18" ht="28.5">
      <c r="A1640" s="1"/>
      <c r="B1640" s="1"/>
      <c r="C1640" s="4" t="s">
        <v>2094</v>
      </c>
      <c r="D1640" s="5"/>
      <c r="E1640" s="5"/>
      <c r="F1640" s="5"/>
      <c r="G1640" s="6" t="s">
        <v>2094</v>
      </c>
      <c r="H1640" s="5"/>
      <c r="I1640" s="6" t="s">
        <v>2094</v>
      </c>
      <c r="J1640" s="33" t="s">
        <v>1009</v>
      </c>
      <c r="K1640" s="33" t="s">
        <v>1882</v>
      </c>
      <c r="L1640" s="34">
        <v>118752</v>
      </c>
      <c r="M1640" s="34">
        <v>99684</v>
      </c>
      <c r="N1640" s="34">
        <v>101568</v>
      </c>
      <c r="O1640" s="34">
        <v>120983</v>
      </c>
      <c r="P1640" s="25">
        <f>+O1640/L1640*100</f>
        <v>101.87870520075451</v>
      </c>
      <c r="Q1640" s="25">
        <f>-100+(O1640/M1640*100)</f>
        <v>21.366518197504107</v>
      </c>
      <c r="R1640" s="30" t="s">
        <v>3443</v>
      </c>
    </row>
    <row r="1641" spans="1:18" ht="28.5">
      <c r="A1641" s="1"/>
      <c r="B1641" s="3" t="s">
        <v>1015</v>
      </c>
      <c r="C1641" s="4" t="s">
        <v>2163</v>
      </c>
      <c r="D1641" s="5">
        <v>3157144852</v>
      </c>
      <c r="E1641" s="5">
        <v>3897593281</v>
      </c>
      <c r="F1641" s="5">
        <v>740448429</v>
      </c>
      <c r="G1641" s="7">
        <v>23.5</v>
      </c>
      <c r="H1641" s="5">
        <v>18211473448</v>
      </c>
      <c r="I1641" s="7">
        <v>21.4</v>
      </c>
      <c r="J1641" s="33" t="s">
        <v>2094</v>
      </c>
      <c r="K1641" s="33" t="s">
        <v>2094</v>
      </c>
      <c r="L1641" s="34"/>
      <c r="M1641" s="34"/>
      <c r="N1641" s="34"/>
      <c r="O1641" s="34"/>
      <c r="P1641" s="24" t="s">
        <v>2094</v>
      </c>
      <c r="Q1641" s="24" t="s">
        <v>2094</v>
      </c>
      <c r="R1641" s="30" t="s">
        <v>2094</v>
      </c>
    </row>
    <row r="1642" spans="1:18">
      <c r="A1642" s="1"/>
      <c r="B1642" s="3" t="s">
        <v>993</v>
      </c>
      <c r="C1642" s="4" t="s">
        <v>2094</v>
      </c>
      <c r="D1642" s="5"/>
      <c r="E1642" s="5"/>
      <c r="F1642" s="5"/>
      <c r="G1642" s="6" t="s">
        <v>2094</v>
      </c>
      <c r="H1642" s="5"/>
      <c r="I1642" s="6" t="s">
        <v>2094</v>
      </c>
      <c r="J1642" s="33" t="s">
        <v>2164</v>
      </c>
      <c r="K1642" s="33" t="s">
        <v>2165</v>
      </c>
      <c r="L1642" s="34">
        <v>109746</v>
      </c>
      <c r="M1642" s="34">
        <v>110935</v>
      </c>
      <c r="N1642" s="34">
        <v>114265</v>
      </c>
      <c r="O1642" s="34">
        <v>110929</v>
      </c>
      <c r="P1642" s="24" t="s">
        <v>2130</v>
      </c>
      <c r="Q1642" s="25">
        <f>-100+(O1642/M1642*100)</f>
        <v>-5.4085725875552271E-3</v>
      </c>
      <c r="R1642" s="30" t="s">
        <v>994</v>
      </c>
    </row>
    <row r="1643" spans="1:18">
      <c r="A1643" s="1"/>
      <c r="B1643" s="1"/>
      <c r="C1643" s="4" t="s">
        <v>2094</v>
      </c>
      <c r="D1643" s="5"/>
      <c r="E1643" s="5"/>
      <c r="F1643" s="5"/>
      <c r="G1643" s="6" t="s">
        <v>2094</v>
      </c>
      <c r="H1643" s="5"/>
      <c r="I1643" s="6" t="s">
        <v>2094</v>
      </c>
      <c r="J1643" s="33" t="s">
        <v>2166</v>
      </c>
      <c r="K1643" s="33" t="s">
        <v>2167</v>
      </c>
      <c r="L1643" s="34">
        <v>30586</v>
      </c>
      <c r="M1643" s="34">
        <v>31003</v>
      </c>
      <c r="N1643" s="34">
        <v>31896</v>
      </c>
      <c r="O1643" s="34">
        <v>31021</v>
      </c>
      <c r="P1643" s="24" t="s">
        <v>2130</v>
      </c>
      <c r="Q1643" s="25">
        <f>-100+(O1643/M1643*100)</f>
        <v>5.8058897526038322E-2</v>
      </c>
      <c r="R1643" s="30" t="s">
        <v>994</v>
      </c>
    </row>
    <row r="1644" spans="1:18" ht="42.75">
      <c r="A1644" s="1"/>
      <c r="B1644" s="3" t="s">
        <v>1016</v>
      </c>
      <c r="C1644" s="4" t="s">
        <v>2163</v>
      </c>
      <c r="D1644" s="5">
        <v>495741867</v>
      </c>
      <c r="E1644" s="5">
        <v>659269147</v>
      </c>
      <c r="F1644" s="5">
        <v>163527280</v>
      </c>
      <c r="G1644" s="7">
        <v>33</v>
      </c>
      <c r="H1644" s="5">
        <v>3168720313</v>
      </c>
      <c r="I1644" s="7">
        <v>20.8</v>
      </c>
      <c r="J1644" s="33" t="s">
        <v>2094</v>
      </c>
      <c r="K1644" s="33" t="s">
        <v>2094</v>
      </c>
      <c r="L1644" s="34"/>
      <c r="M1644" s="34"/>
      <c r="N1644" s="34"/>
      <c r="O1644" s="34"/>
      <c r="P1644" s="24" t="s">
        <v>2094</v>
      </c>
      <c r="Q1644" s="24" t="s">
        <v>2094</v>
      </c>
      <c r="R1644" s="30" t="s">
        <v>2094</v>
      </c>
    </row>
    <row r="1645" spans="1:18" ht="28.5">
      <c r="A1645" s="1"/>
      <c r="B1645" s="3" t="s">
        <v>993</v>
      </c>
      <c r="C1645" s="4" t="s">
        <v>2094</v>
      </c>
      <c r="D1645" s="5"/>
      <c r="E1645" s="5"/>
      <c r="F1645" s="5"/>
      <c r="G1645" s="6" t="s">
        <v>2094</v>
      </c>
      <c r="H1645" s="5"/>
      <c r="I1645" s="6" t="s">
        <v>2094</v>
      </c>
      <c r="J1645" s="33" t="s">
        <v>1017</v>
      </c>
      <c r="K1645" s="33" t="s">
        <v>2167</v>
      </c>
      <c r="L1645" s="34">
        <v>22382</v>
      </c>
      <c r="M1645" s="34">
        <v>22345</v>
      </c>
      <c r="N1645" s="34">
        <v>22217</v>
      </c>
      <c r="O1645" s="34">
        <v>22350</v>
      </c>
      <c r="P1645" s="24" t="s">
        <v>2130</v>
      </c>
      <c r="Q1645" s="25">
        <f>-100+(O1645/M1645*100)</f>
        <v>2.2376370552692038E-2</v>
      </c>
      <c r="R1645" s="30" t="s">
        <v>994</v>
      </c>
    </row>
    <row r="1646" spans="1:18" ht="28.5">
      <c r="A1646" s="1"/>
      <c r="B1646" s="3" t="s">
        <v>1018</v>
      </c>
      <c r="C1646" s="4" t="s">
        <v>2099</v>
      </c>
      <c r="D1646" s="5">
        <v>451980689</v>
      </c>
      <c r="E1646" s="5">
        <v>546344226</v>
      </c>
      <c r="F1646" s="5">
        <v>94363537</v>
      </c>
      <c r="G1646" s="7">
        <v>20.9</v>
      </c>
      <c r="H1646" s="5">
        <v>2916937849</v>
      </c>
      <c r="I1646" s="7">
        <v>18.7</v>
      </c>
      <c r="J1646" s="33" t="s">
        <v>2094</v>
      </c>
      <c r="K1646" s="33" t="s">
        <v>2094</v>
      </c>
      <c r="L1646" s="34"/>
      <c r="M1646" s="34"/>
      <c r="N1646" s="34"/>
      <c r="O1646" s="34"/>
      <c r="P1646" s="24" t="s">
        <v>2094</v>
      </c>
      <c r="Q1646" s="24" t="s">
        <v>2094</v>
      </c>
      <c r="R1646" s="30" t="s">
        <v>2094</v>
      </c>
    </row>
    <row r="1647" spans="1:18" ht="42.75">
      <c r="A1647" s="1"/>
      <c r="B1647" s="3" t="s">
        <v>1019</v>
      </c>
      <c r="C1647" s="4" t="s">
        <v>2094</v>
      </c>
      <c r="D1647" s="5"/>
      <c r="E1647" s="5"/>
      <c r="F1647" s="5"/>
      <c r="G1647" s="6" t="s">
        <v>2094</v>
      </c>
      <c r="H1647" s="5"/>
      <c r="I1647" s="6" t="s">
        <v>2094</v>
      </c>
      <c r="J1647" s="33" t="s">
        <v>1020</v>
      </c>
      <c r="K1647" s="33" t="s">
        <v>1021</v>
      </c>
      <c r="L1647" s="34">
        <v>451031</v>
      </c>
      <c r="M1647" s="34">
        <v>114764</v>
      </c>
      <c r="N1647" s="34">
        <v>188651</v>
      </c>
      <c r="O1647" s="34">
        <v>118619</v>
      </c>
      <c r="P1647" s="25">
        <f>+O1647/L1647*100</f>
        <v>26.299522649219231</v>
      </c>
      <c r="Q1647" s="25">
        <f>-100+(O1647/M1647*100)</f>
        <v>3.35906730333555</v>
      </c>
      <c r="R1647" s="30" t="s">
        <v>994</v>
      </c>
    </row>
    <row r="1648" spans="1:18" ht="28.5">
      <c r="A1648" s="1"/>
      <c r="B1648" s="3" t="s">
        <v>1022</v>
      </c>
      <c r="C1648" s="4" t="s">
        <v>2099</v>
      </c>
      <c r="D1648" s="5">
        <v>0</v>
      </c>
      <c r="E1648" s="5">
        <v>979901292</v>
      </c>
      <c r="F1648" s="5">
        <v>979901292</v>
      </c>
      <c r="G1648" s="6" t="s">
        <v>2103</v>
      </c>
      <c r="H1648" s="5">
        <v>4175433599</v>
      </c>
      <c r="I1648" s="7">
        <v>23.5</v>
      </c>
      <c r="J1648" s="33" t="s">
        <v>2094</v>
      </c>
      <c r="K1648" s="33" t="s">
        <v>2094</v>
      </c>
      <c r="L1648" s="34"/>
      <c r="M1648" s="34"/>
      <c r="N1648" s="34"/>
      <c r="O1648" s="34"/>
      <c r="P1648" s="24" t="s">
        <v>2094</v>
      </c>
      <c r="Q1648" s="24" t="s">
        <v>2094</v>
      </c>
      <c r="R1648" s="30" t="s">
        <v>2094</v>
      </c>
    </row>
    <row r="1649" spans="1:18" ht="28.5">
      <c r="A1649" s="1"/>
      <c r="B1649" s="3" t="s">
        <v>993</v>
      </c>
      <c r="C1649" s="4" t="s">
        <v>2094</v>
      </c>
      <c r="D1649" s="5"/>
      <c r="E1649" s="5"/>
      <c r="F1649" s="5"/>
      <c r="G1649" s="6" t="s">
        <v>2094</v>
      </c>
      <c r="H1649" s="5"/>
      <c r="I1649" s="6" t="s">
        <v>2094</v>
      </c>
      <c r="J1649" s="33" t="s">
        <v>1023</v>
      </c>
      <c r="K1649" s="33" t="s">
        <v>1882</v>
      </c>
      <c r="L1649" s="34">
        <v>567196</v>
      </c>
      <c r="M1649" s="34">
        <v>485731</v>
      </c>
      <c r="N1649" s="34">
        <v>72589</v>
      </c>
      <c r="O1649" s="34">
        <v>466362</v>
      </c>
      <c r="P1649" s="24" t="s">
        <v>2130</v>
      </c>
      <c r="Q1649" s="25">
        <f>-100+(O1649/M1649*100)</f>
        <v>-3.9875980738309948</v>
      </c>
      <c r="R1649" s="30" t="s">
        <v>994</v>
      </c>
    </row>
    <row r="1650" spans="1:18" ht="30">
      <c r="A1650" s="1"/>
      <c r="B1650" s="12" t="s">
        <v>1024</v>
      </c>
      <c r="C1650" s="4" t="s">
        <v>2094</v>
      </c>
      <c r="D1650" s="5"/>
      <c r="E1650" s="5"/>
      <c r="F1650" s="5"/>
      <c r="G1650" s="6" t="s">
        <v>2094</v>
      </c>
      <c r="H1650" s="5"/>
      <c r="I1650" s="6" t="s">
        <v>2094</v>
      </c>
      <c r="J1650" s="33" t="s">
        <v>2094</v>
      </c>
      <c r="K1650" s="33" t="s">
        <v>2094</v>
      </c>
      <c r="L1650" s="34"/>
      <c r="M1650" s="34"/>
      <c r="N1650" s="34"/>
      <c r="O1650" s="34"/>
      <c r="P1650" s="24" t="s">
        <v>2094</v>
      </c>
      <c r="Q1650" s="24" t="s">
        <v>2094</v>
      </c>
      <c r="R1650" s="30" t="s">
        <v>2094</v>
      </c>
    </row>
    <row r="1651" spans="1:18" ht="28.5">
      <c r="A1651" s="1"/>
      <c r="B1651" s="3" t="s">
        <v>1025</v>
      </c>
      <c r="C1651" s="4" t="s">
        <v>961</v>
      </c>
      <c r="D1651" s="5">
        <v>37351168</v>
      </c>
      <c r="E1651" s="5">
        <v>48161405</v>
      </c>
      <c r="F1651" s="5">
        <v>10810237</v>
      </c>
      <c r="G1651" s="7">
        <v>28.9</v>
      </c>
      <c r="H1651" s="5">
        <v>246346000</v>
      </c>
      <c r="I1651" s="7">
        <v>19.600000000000001</v>
      </c>
      <c r="J1651" s="33" t="s">
        <v>2094</v>
      </c>
      <c r="K1651" s="33" t="s">
        <v>2094</v>
      </c>
      <c r="L1651" s="34"/>
      <c r="M1651" s="34"/>
      <c r="N1651" s="34"/>
      <c r="O1651" s="34"/>
      <c r="P1651" s="24" t="s">
        <v>2094</v>
      </c>
      <c r="Q1651" s="24" t="s">
        <v>2094</v>
      </c>
      <c r="R1651" s="30" t="s">
        <v>2094</v>
      </c>
    </row>
    <row r="1652" spans="1:18" ht="42.75">
      <c r="A1652" s="1"/>
      <c r="B1652" s="3" t="s">
        <v>1026</v>
      </c>
      <c r="C1652" s="4" t="s">
        <v>2094</v>
      </c>
      <c r="D1652" s="5"/>
      <c r="E1652" s="5"/>
      <c r="F1652" s="5"/>
      <c r="G1652" s="6" t="s">
        <v>2094</v>
      </c>
      <c r="H1652" s="5"/>
      <c r="I1652" s="6" t="s">
        <v>2094</v>
      </c>
      <c r="J1652" s="33" t="s">
        <v>1027</v>
      </c>
      <c r="K1652" s="33" t="s">
        <v>1757</v>
      </c>
      <c r="L1652" s="34">
        <v>60</v>
      </c>
      <c r="M1652" s="34">
        <v>10</v>
      </c>
      <c r="N1652" s="34">
        <v>4</v>
      </c>
      <c r="O1652" s="34">
        <v>10</v>
      </c>
      <c r="P1652" s="25">
        <f t="shared" ref="P1652:P1659" si="108">+O1652/L1652*100</f>
        <v>16.666666666666664</v>
      </c>
      <c r="Q1652" s="25">
        <f t="shared" ref="Q1652:Q1659" si="109">-100+(O1652/M1652*100)</f>
        <v>0</v>
      </c>
      <c r="R1652" s="30" t="s">
        <v>2094</v>
      </c>
    </row>
    <row r="1653" spans="1:18" ht="28.5">
      <c r="A1653" s="1"/>
      <c r="B1653" s="1"/>
      <c r="C1653" s="4" t="s">
        <v>2094</v>
      </c>
      <c r="D1653" s="5"/>
      <c r="E1653" s="5"/>
      <c r="F1653" s="5"/>
      <c r="G1653" s="6" t="s">
        <v>2094</v>
      </c>
      <c r="H1653" s="5"/>
      <c r="I1653" s="6" t="s">
        <v>2094</v>
      </c>
      <c r="J1653" s="33" t="s">
        <v>1028</v>
      </c>
      <c r="K1653" s="33" t="s">
        <v>1757</v>
      </c>
      <c r="L1653" s="34">
        <v>377</v>
      </c>
      <c r="M1653" s="34">
        <v>76</v>
      </c>
      <c r="N1653" s="34">
        <v>49</v>
      </c>
      <c r="O1653" s="34">
        <v>84</v>
      </c>
      <c r="P1653" s="25">
        <f t="shared" si="108"/>
        <v>22.281167108753316</v>
      </c>
      <c r="Q1653" s="25">
        <f t="shared" si="109"/>
        <v>10.526315789473699</v>
      </c>
      <c r="R1653" s="30" t="s">
        <v>2816</v>
      </c>
    </row>
    <row r="1654" spans="1:18" ht="28.5">
      <c r="A1654" s="1"/>
      <c r="B1654" s="1"/>
      <c r="C1654" s="4" t="s">
        <v>2094</v>
      </c>
      <c r="D1654" s="5"/>
      <c r="E1654" s="5"/>
      <c r="F1654" s="5"/>
      <c r="G1654" s="6" t="s">
        <v>2094</v>
      </c>
      <c r="H1654" s="5"/>
      <c r="I1654" s="6" t="s">
        <v>2094</v>
      </c>
      <c r="J1654" s="33" t="s">
        <v>1029</v>
      </c>
      <c r="K1654" s="33" t="s">
        <v>2315</v>
      </c>
      <c r="L1654" s="34">
        <v>11443</v>
      </c>
      <c r="M1654" s="34">
        <v>2408</v>
      </c>
      <c r="N1654" s="34">
        <v>2892</v>
      </c>
      <c r="O1654" s="34">
        <v>2568</v>
      </c>
      <c r="P1654" s="25">
        <f t="shared" si="108"/>
        <v>22.441667394913921</v>
      </c>
      <c r="Q1654" s="25">
        <f t="shared" si="109"/>
        <v>6.6445182724252447</v>
      </c>
      <c r="R1654" s="30" t="s">
        <v>2816</v>
      </c>
    </row>
    <row r="1655" spans="1:18" ht="28.5">
      <c r="A1655" s="1"/>
      <c r="B1655" s="1"/>
      <c r="C1655" s="4" t="s">
        <v>2094</v>
      </c>
      <c r="D1655" s="5"/>
      <c r="E1655" s="5"/>
      <c r="F1655" s="5"/>
      <c r="G1655" s="6" t="s">
        <v>2094</v>
      </c>
      <c r="H1655" s="5"/>
      <c r="I1655" s="6" t="s">
        <v>2094</v>
      </c>
      <c r="J1655" s="33" t="s">
        <v>1030</v>
      </c>
      <c r="K1655" s="33" t="s">
        <v>1757</v>
      </c>
      <c r="L1655" s="34">
        <v>55</v>
      </c>
      <c r="M1655" s="34">
        <v>8</v>
      </c>
      <c r="N1655" s="34">
        <v>10</v>
      </c>
      <c r="O1655" s="34">
        <v>8</v>
      </c>
      <c r="P1655" s="25">
        <f t="shared" si="108"/>
        <v>14.545454545454545</v>
      </c>
      <c r="Q1655" s="25">
        <f t="shared" si="109"/>
        <v>0</v>
      </c>
      <c r="R1655" s="30" t="s">
        <v>2094</v>
      </c>
    </row>
    <row r="1656" spans="1:18">
      <c r="A1656" s="1"/>
      <c r="B1656" s="1"/>
      <c r="C1656" s="4" t="s">
        <v>2094</v>
      </c>
      <c r="D1656" s="5"/>
      <c r="E1656" s="5"/>
      <c r="F1656" s="5"/>
      <c r="G1656" s="6" t="s">
        <v>2094</v>
      </c>
      <c r="H1656" s="5"/>
      <c r="I1656" s="6" t="s">
        <v>2094</v>
      </c>
      <c r="J1656" s="33" t="s">
        <v>1031</v>
      </c>
      <c r="K1656" s="33" t="s">
        <v>1757</v>
      </c>
      <c r="L1656" s="34">
        <v>176</v>
      </c>
      <c r="M1656" s="34">
        <v>33</v>
      </c>
      <c r="N1656" s="34">
        <v>40</v>
      </c>
      <c r="O1656" s="34">
        <v>32</v>
      </c>
      <c r="P1656" s="25">
        <f t="shared" si="108"/>
        <v>18.181818181818183</v>
      </c>
      <c r="Q1656" s="25">
        <f t="shared" si="109"/>
        <v>-3.0303030303030312</v>
      </c>
      <c r="R1656" s="30" t="s">
        <v>3373</v>
      </c>
    </row>
    <row r="1657" spans="1:18" ht="28.5">
      <c r="A1657" s="1"/>
      <c r="B1657" s="1"/>
      <c r="C1657" s="4" t="s">
        <v>2094</v>
      </c>
      <c r="D1657" s="5"/>
      <c r="E1657" s="5"/>
      <c r="F1657" s="5"/>
      <c r="G1657" s="6" t="s">
        <v>2094</v>
      </c>
      <c r="H1657" s="5"/>
      <c r="I1657" s="6" t="s">
        <v>2094</v>
      </c>
      <c r="J1657" s="33" t="s">
        <v>1032</v>
      </c>
      <c r="K1657" s="33" t="s">
        <v>1757</v>
      </c>
      <c r="L1657" s="34">
        <v>42</v>
      </c>
      <c r="M1657" s="34">
        <v>5</v>
      </c>
      <c r="N1657" s="34">
        <v>5</v>
      </c>
      <c r="O1657" s="34">
        <v>5</v>
      </c>
      <c r="P1657" s="25">
        <f t="shared" si="108"/>
        <v>11.904761904761903</v>
      </c>
      <c r="Q1657" s="25">
        <f t="shared" si="109"/>
        <v>0</v>
      </c>
      <c r="R1657" s="30" t="s">
        <v>2094</v>
      </c>
    </row>
    <row r="1658" spans="1:18" ht="28.5">
      <c r="A1658" s="1"/>
      <c r="B1658" s="1"/>
      <c r="C1658" s="4" t="s">
        <v>2094</v>
      </c>
      <c r="D1658" s="5"/>
      <c r="E1658" s="5"/>
      <c r="F1658" s="5"/>
      <c r="G1658" s="6" t="s">
        <v>2094</v>
      </c>
      <c r="H1658" s="5"/>
      <c r="I1658" s="6" t="s">
        <v>2094</v>
      </c>
      <c r="J1658" s="33" t="s">
        <v>1033</v>
      </c>
      <c r="K1658" s="33" t="s">
        <v>1757</v>
      </c>
      <c r="L1658" s="34">
        <v>106</v>
      </c>
      <c r="M1658" s="34">
        <v>28</v>
      </c>
      <c r="N1658" s="34">
        <v>55</v>
      </c>
      <c r="O1658" s="34">
        <v>28</v>
      </c>
      <c r="P1658" s="25">
        <f t="shared" si="108"/>
        <v>26.415094339622641</v>
      </c>
      <c r="Q1658" s="25">
        <f t="shared" si="109"/>
        <v>0</v>
      </c>
      <c r="R1658" s="30" t="s">
        <v>2094</v>
      </c>
    </row>
    <row r="1659" spans="1:18" ht="28.5">
      <c r="A1659" s="1"/>
      <c r="B1659" s="1"/>
      <c r="C1659" s="4" t="s">
        <v>2094</v>
      </c>
      <c r="D1659" s="5"/>
      <c r="E1659" s="5"/>
      <c r="F1659" s="5"/>
      <c r="G1659" s="6" t="s">
        <v>2094</v>
      </c>
      <c r="H1659" s="5"/>
      <c r="I1659" s="6" t="s">
        <v>2094</v>
      </c>
      <c r="J1659" s="33" t="s">
        <v>3049</v>
      </c>
      <c r="K1659" s="33" t="s">
        <v>2140</v>
      </c>
      <c r="L1659" s="34">
        <v>2000</v>
      </c>
      <c r="M1659" s="34">
        <v>435</v>
      </c>
      <c r="N1659" s="34">
        <v>301</v>
      </c>
      <c r="O1659" s="34">
        <v>395</v>
      </c>
      <c r="P1659" s="25">
        <f t="shared" si="108"/>
        <v>19.75</v>
      </c>
      <c r="Q1659" s="25">
        <f t="shared" si="109"/>
        <v>-9.1954022988505812</v>
      </c>
      <c r="R1659" s="30" t="s">
        <v>2815</v>
      </c>
    </row>
    <row r="1660" spans="1:18" ht="45">
      <c r="A1660" s="1"/>
      <c r="B1660" s="12" t="s">
        <v>1034</v>
      </c>
      <c r="C1660" s="4" t="s">
        <v>2094</v>
      </c>
      <c r="D1660" s="5"/>
      <c r="E1660" s="5"/>
      <c r="F1660" s="5"/>
      <c r="G1660" s="6" t="s">
        <v>2094</v>
      </c>
      <c r="H1660" s="5"/>
      <c r="I1660" s="6" t="s">
        <v>2094</v>
      </c>
      <c r="J1660" s="33" t="s">
        <v>2094</v>
      </c>
      <c r="K1660" s="33" t="s">
        <v>2094</v>
      </c>
      <c r="L1660" s="34"/>
      <c r="M1660" s="34"/>
      <c r="N1660" s="34"/>
      <c r="O1660" s="34"/>
      <c r="P1660" s="24" t="s">
        <v>2094</v>
      </c>
      <c r="Q1660" s="24" t="s">
        <v>2094</v>
      </c>
      <c r="R1660" s="30" t="s">
        <v>2094</v>
      </c>
    </row>
    <row r="1661" spans="1:18" ht="28.5">
      <c r="A1661" s="1"/>
      <c r="B1661" s="3" t="s">
        <v>1035</v>
      </c>
      <c r="C1661" s="4" t="s">
        <v>2099</v>
      </c>
      <c r="D1661" s="5"/>
      <c r="E1661" s="5">
        <v>3776901</v>
      </c>
      <c r="F1661" s="5">
        <v>3776901</v>
      </c>
      <c r="G1661" s="6" t="s">
        <v>2103</v>
      </c>
      <c r="H1661" s="5">
        <v>68779281</v>
      </c>
      <c r="I1661" s="7">
        <v>5.5</v>
      </c>
      <c r="J1661" s="33" t="s">
        <v>2094</v>
      </c>
      <c r="K1661" s="33" t="s">
        <v>2094</v>
      </c>
      <c r="L1661" s="34"/>
      <c r="M1661" s="34"/>
      <c r="N1661" s="34"/>
      <c r="O1661" s="34"/>
      <c r="P1661" s="24" t="s">
        <v>2094</v>
      </c>
      <c r="Q1661" s="24" t="s">
        <v>2094</v>
      </c>
      <c r="R1661" s="30" t="s">
        <v>2094</v>
      </c>
    </row>
    <row r="1662" spans="1:18">
      <c r="A1662" s="1"/>
      <c r="B1662" s="1"/>
      <c r="C1662" s="4" t="s">
        <v>2163</v>
      </c>
      <c r="D1662" s="5"/>
      <c r="E1662" s="5">
        <v>22477611</v>
      </c>
      <c r="F1662" s="5">
        <v>22477611</v>
      </c>
      <c r="G1662" s="6" t="s">
        <v>2103</v>
      </c>
      <c r="H1662" s="5">
        <v>672222550</v>
      </c>
      <c r="I1662" s="7">
        <v>3.3</v>
      </c>
      <c r="J1662" s="33" t="s">
        <v>2094</v>
      </c>
      <c r="K1662" s="33" t="s">
        <v>2094</v>
      </c>
      <c r="L1662" s="34"/>
      <c r="M1662" s="34"/>
      <c r="N1662" s="34"/>
      <c r="O1662" s="34"/>
      <c r="P1662" s="24" t="s">
        <v>2094</v>
      </c>
      <c r="Q1662" s="24" t="s">
        <v>2094</v>
      </c>
      <c r="R1662" s="30" t="s">
        <v>2094</v>
      </c>
    </row>
    <row r="1663" spans="1:18">
      <c r="A1663" s="1"/>
      <c r="B1663" s="1"/>
      <c r="C1663" s="4" t="s">
        <v>961</v>
      </c>
      <c r="D1663" s="5"/>
      <c r="E1663" s="5">
        <v>318650</v>
      </c>
      <c r="F1663" s="5">
        <v>318650</v>
      </c>
      <c r="G1663" s="6" t="s">
        <v>2103</v>
      </c>
      <c r="H1663" s="5">
        <v>54558936</v>
      </c>
      <c r="I1663" s="7">
        <v>0.6</v>
      </c>
      <c r="J1663" s="33" t="s">
        <v>2094</v>
      </c>
      <c r="K1663" s="33" t="s">
        <v>2094</v>
      </c>
      <c r="L1663" s="34"/>
      <c r="M1663" s="34"/>
      <c r="N1663" s="34"/>
      <c r="O1663" s="34"/>
      <c r="P1663" s="24" t="s">
        <v>2094</v>
      </c>
      <c r="Q1663" s="24" t="s">
        <v>2094</v>
      </c>
      <c r="R1663" s="30" t="s">
        <v>2094</v>
      </c>
    </row>
    <row r="1664" spans="1:18" ht="71.25">
      <c r="A1664" s="1"/>
      <c r="B1664" s="3" t="s">
        <v>1036</v>
      </c>
      <c r="C1664" s="4" t="s">
        <v>2094</v>
      </c>
      <c r="D1664" s="5"/>
      <c r="E1664" s="5"/>
      <c r="F1664" s="5"/>
      <c r="G1664" s="6" t="s">
        <v>2094</v>
      </c>
      <c r="H1664" s="5"/>
      <c r="I1664" s="6" t="s">
        <v>2094</v>
      </c>
      <c r="J1664" s="33" t="s">
        <v>1037</v>
      </c>
      <c r="K1664" s="33" t="s">
        <v>1038</v>
      </c>
      <c r="L1664" s="34">
        <v>7000</v>
      </c>
      <c r="M1664" s="34">
        <v>500</v>
      </c>
      <c r="N1664" s="34" t="s">
        <v>216</v>
      </c>
      <c r="O1664" s="34">
        <v>1066</v>
      </c>
      <c r="P1664" s="25">
        <f>+O1664/L1664*100</f>
        <v>15.228571428571428</v>
      </c>
      <c r="Q1664" s="25">
        <f>-100+(O1664/M1664*100)</f>
        <v>113.20000000000002</v>
      </c>
      <c r="R1664" s="30" t="s">
        <v>3050</v>
      </c>
    </row>
    <row r="1665" spans="1:18" ht="28.5">
      <c r="A1665" s="1"/>
      <c r="B1665" s="1"/>
      <c r="C1665" s="4" t="s">
        <v>2094</v>
      </c>
      <c r="D1665" s="5"/>
      <c r="E1665" s="5"/>
      <c r="F1665" s="5"/>
      <c r="G1665" s="6" t="s">
        <v>2094</v>
      </c>
      <c r="H1665" s="5"/>
      <c r="I1665" s="6" t="s">
        <v>2094</v>
      </c>
      <c r="J1665" s="33" t="s">
        <v>976</v>
      </c>
      <c r="K1665" s="33" t="s">
        <v>1959</v>
      </c>
      <c r="L1665" s="34">
        <v>1000</v>
      </c>
      <c r="M1665" s="34">
        <v>208</v>
      </c>
      <c r="N1665" s="34" t="s">
        <v>216</v>
      </c>
      <c r="O1665" s="34">
        <v>236</v>
      </c>
      <c r="P1665" s="25">
        <f>+O1665/L1665*100</f>
        <v>23.599999999999998</v>
      </c>
      <c r="Q1665" s="25">
        <f>-100+(O1665/M1665*100)</f>
        <v>13.461538461538453</v>
      </c>
      <c r="R1665" s="30" t="s">
        <v>1039</v>
      </c>
    </row>
    <row r="1666" spans="1:18" ht="42.75">
      <c r="A1666" s="1"/>
      <c r="B1666" s="1"/>
      <c r="C1666" s="4" t="s">
        <v>2094</v>
      </c>
      <c r="D1666" s="5"/>
      <c r="E1666" s="5"/>
      <c r="F1666" s="5"/>
      <c r="G1666" s="6" t="s">
        <v>2094</v>
      </c>
      <c r="H1666" s="5"/>
      <c r="I1666" s="6" t="s">
        <v>2094</v>
      </c>
      <c r="J1666" s="33" t="s">
        <v>1040</v>
      </c>
      <c r="K1666" s="33" t="s">
        <v>1041</v>
      </c>
      <c r="L1666" s="34">
        <v>6645</v>
      </c>
      <c r="M1666" s="34">
        <v>6645</v>
      </c>
      <c r="N1666" s="34" t="s">
        <v>216</v>
      </c>
      <c r="O1666" s="34">
        <v>6113</v>
      </c>
      <c r="P1666" s="24" t="s">
        <v>2130</v>
      </c>
      <c r="Q1666" s="25">
        <f>-100+(O1666/M1666*100)</f>
        <v>-8.0060195635816456</v>
      </c>
      <c r="R1666" s="30" t="s">
        <v>3374</v>
      </c>
    </row>
    <row r="1667" spans="1:18" ht="57">
      <c r="A1667" s="1"/>
      <c r="B1667" s="1"/>
      <c r="C1667" s="4" t="s">
        <v>2094</v>
      </c>
      <c r="D1667" s="5"/>
      <c r="E1667" s="5"/>
      <c r="F1667" s="5"/>
      <c r="G1667" s="6" t="s">
        <v>2094</v>
      </c>
      <c r="H1667" s="5"/>
      <c r="I1667" s="6" t="s">
        <v>2094</v>
      </c>
      <c r="J1667" s="33" t="s">
        <v>1040</v>
      </c>
      <c r="K1667" s="33" t="s">
        <v>1042</v>
      </c>
      <c r="L1667" s="34">
        <v>1240</v>
      </c>
      <c r="M1667" s="34">
        <v>310</v>
      </c>
      <c r="N1667" s="34" t="s">
        <v>216</v>
      </c>
      <c r="O1667" s="34">
        <v>218</v>
      </c>
      <c r="P1667" s="25">
        <f>+O1667/L1667*100</f>
        <v>17.580645161290324</v>
      </c>
      <c r="Q1667" s="25">
        <f>-100+(O1667/M1667*100)</f>
        <v>-29.677419354838705</v>
      </c>
      <c r="R1667" s="30" t="s">
        <v>1043</v>
      </c>
    </row>
    <row r="1668" spans="1:18" ht="57">
      <c r="A1668" s="1"/>
      <c r="B1668" s="1"/>
      <c r="C1668" s="4" t="s">
        <v>2094</v>
      </c>
      <c r="D1668" s="5"/>
      <c r="E1668" s="5"/>
      <c r="F1668" s="5"/>
      <c r="G1668" s="6" t="s">
        <v>2094</v>
      </c>
      <c r="H1668" s="5"/>
      <c r="I1668" s="6" t="s">
        <v>2094</v>
      </c>
      <c r="J1668" s="33" t="s">
        <v>1044</v>
      </c>
      <c r="K1668" s="33" t="s">
        <v>1045</v>
      </c>
      <c r="L1668" s="34">
        <v>40476</v>
      </c>
      <c r="M1668" s="34">
        <v>10119</v>
      </c>
      <c r="N1668" s="34" t="s">
        <v>216</v>
      </c>
      <c r="O1668" s="34">
        <v>11881</v>
      </c>
      <c r="P1668" s="25">
        <f>+O1668/L1668*100</f>
        <v>29.353196956220973</v>
      </c>
      <c r="Q1668" s="25">
        <f>-100+(O1668/M1668*100)</f>
        <v>17.412787824883893</v>
      </c>
      <c r="R1668" s="30" t="s">
        <v>3375</v>
      </c>
    </row>
    <row r="1669" spans="1:18">
      <c r="A1669" s="1"/>
      <c r="B1669" s="1"/>
      <c r="C1669" s="1"/>
      <c r="D1669" s="1"/>
      <c r="E1669" s="1"/>
      <c r="F1669" s="1"/>
      <c r="G1669" s="1"/>
      <c r="H1669" s="1"/>
      <c r="I1669" s="1"/>
      <c r="J1669" s="22"/>
      <c r="K1669" s="22"/>
      <c r="L1669" s="22"/>
      <c r="M1669" s="22"/>
      <c r="N1669" s="22"/>
      <c r="O1669" s="22"/>
      <c r="P1669" s="22"/>
      <c r="Q1669" s="22"/>
      <c r="R1669" s="30"/>
    </row>
    <row r="1670" spans="1:18" s="16" customFormat="1" ht="60">
      <c r="A1670" s="13"/>
      <c r="B1670" s="12" t="s">
        <v>1046</v>
      </c>
      <c r="C1670" s="9" t="s">
        <v>2094</v>
      </c>
      <c r="D1670" s="14">
        <f>SUM(D1581:D1669)</f>
        <v>71068760888</v>
      </c>
      <c r="E1670" s="14">
        <f>SUM(E1581:E1669)</f>
        <v>102343915767</v>
      </c>
      <c r="F1670" s="14">
        <f>+E1670-D1670</f>
        <v>31275154879</v>
      </c>
      <c r="G1670" s="15" t="s">
        <v>2094</v>
      </c>
      <c r="H1670" s="14">
        <f>SUM(H1581:H1669)</f>
        <v>431352785292</v>
      </c>
      <c r="I1670" s="15" t="s">
        <v>2094</v>
      </c>
      <c r="J1670" s="35" t="s">
        <v>2094</v>
      </c>
      <c r="K1670" s="35" t="s">
        <v>2094</v>
      </c>
      <c r="L1670" s="36"/>
      <c r="M1670" s="36"/>
      <c r="N1670" s="36"/>
      <c r="O1670" s="36"/>
      <c r="P1670" s="37" t="s">
        <v>2094</v>
      </c>
      <c r="Q1670" s="37" t="s">
        <v>2094</v>
      </c>
      <c r="R1670" s="38" t="s">
        <v>2094</v>
      </c>
    </row>
    <row r="1671" spans="1:18">
      <c r="A1671" s="1"/>
      <c r="B1671" s="11" t="s">
        <v>1047</v>
      </c>
      <c r="C1671" s="10" t="s">
        <v>2094</v>
      </c>
      <c r="D1671" s="10"/>
      <c r="E1671" s="10"/>
      <c r="F1671" s="10"/>
      <c r="G1671" s="10" t="s">
        <v>2094</v>
      </c>
      <c r="H1671" s="10"/>
      <c r="I1671" s="10" t="s">
        <v>2094</v>
      </c>
      <c r="J1671" s="39" t="s">
        <v>2094</v>
      </c>
      <c r="K1671" s="39" t="s">
        <v>2094</v>
      </c>
      <c r="L1671" s="39"/>
      <c r="M1671" s="39"/>
      <c r="N1671" s="39"/>
      <c r="O1671" s="39"/>
      <c r="P1671" s="39" t="s">
        <v>2094</v>
      </c>
      <c r="Q1671" s="39" t="s">
        <v>2094</v>
      </c>
      <c r="R1671" s="39" t="s">
        <v>2094</v>
      </c>
    </row>
    <row r="1672" spans="1:18" ht="15">
      <c r="A1672" s="1"/>
      <c r="B1672" s="12" t="s">
        <v>1048</v>
      </c>
      <c r="C1672" s="4" t="s">
        <v>2094</v>
      </c>
      <c r="D1672" s="5"/>
      <c r="E1672" s="5"/>
      <c r="F1672" s="5"/>
      <c r="G1672" s="6" t="s">
        <v>2094</v>
      </c>
      <c r="H1672" s="5"/>
      <c r="I1672" s="6" t="s">
        <v>2094</v>
      </c>
      <c r="J1672" s="33" t="s">
        <v>2094</v>
      </c>
      <c r="K1672" s="33" t="s">
        <v>2094</v>
      </c>
      <c r="L1672" s="34"/>
      <c r="M1672" s="34"/>
      <c r="N1672" s="34"/>
      <c r="O1672" s="34"/>
      <c r="P1672" s="24" t="s">
        <v>2094</v>
      </c>
      <c r="Q1672" s="24" t="s">
        <v>2094</v>
      </c>
      <c r="R1672" s="30" t="s">
        <v>2094</v>
      </c>
    </row>
    <row r="1673" spans="1:18" ht="28.5">
      <c r="A1673" s="1"/>
      <c r="B1673" s="3" t="s">
        <v>1049</v>
      </c>
      <c r="C1673" s="4" t="s">
        <v>2125</v>
      </c>
      <c r="D1673" s="5">
        <v>10629655</v>
      </c>
      <c r="E1673" s="5">
        <v>17903203</v>
      </c>
      <c r="F1673" s="5">
        <v>7273548</v>
      </c>
      <c r="G1673" s="7">
        <v>68.400000000000006</v>
      </c>
      <c r="H1673" s="5">
        <v>123904959</v>
      </c>
      <c r="I1673" s="7">
        <v>14.4</v>
      </c>
      <c r="J1673" s="33" t="s">
        <v>2094</v>
      </c>
      <c r="K1673" s="33" t="s">
        <v>2094</v>
      </c>
      <c r="L1673" s="34"/>
      <c r="M1673" s="34"/>
      <c r="N1673" s="34"/>
      <c r="O1673" s="34"/>
      <c r="P1673" s="24" t="s">
        <v>2094</v>
      </c>
      <c r="Q1673" s="24" t="s">
        <v>2094</v>
      </c>
      <c r="R1673" s="30" t="s">
        <v>2094</v>
      </c>
    </row>
    <row r="1674" spans="1:18" ht="28.5">
      <c r="A1674" s="1"/>
      <c r="B1674" s="3" t="s">
        <v>1050</v>
      </c>
      <c r="C1674" s="4" t="s">
        <v>2094</v>
      </c>
      <c r="D1674" s="5"/>
      <c r="E1674" s="5"/>
      <c r="F1674" s="5"/>
      <c r="G1674" s="6" t="s">
        <v>2094</v>
      </c>
      <c r="H1674" s="5"/>
      <c r="I1674" s="6" t="s">
        <v>2094</v>
      </c>
      <c r="J1674" s="33" t="s">
        <v>2172</v>
      </c>
      <c r="K1674" s="33" t="s">
        <v>2202</v>
      </c>
      <c r="L1674" s="34">
        <v>6</v>
      </c>
      <c r="M1674" s="34">
        <v>0</v>
      </c>
      <c r="N1674" s="34">
        <v>0</v>
      </c>
      <c r="O1674" s="34">
        <v>0</v>
      </c>
      <c r="P1674" s="24" t="s">
        <v>2103</v>
      </c>
      <c r="Q1674" s="25">
        <v>0</v>
      </c>
      <c r="R1674" s="30" t="s">
        <v>2094</v>
      </c>
    </row>
    <row r="1675" spans="1:18" ht="28.5">
      <c r="A1675" s="1"/>
      <c r="B1675" s="1"/>
      <c r="C1675" s="4" t="s">
        <v>2094</v>
      </c>
      <c r="D1675" s="5"/>
      <c r="E1675" s="5"/>
      <c r="F1675" s="5"/>
      <c r="G1675" s="6" t="s">
        <v>2094</v>
      </c>
      <c r="H1675" s="5"/>
      <c r="I1675" s="6" t="s">
        <v>2094</v>
      </c>
      <c r="J1675" s="33" t="s">
        <v>1051</v>
      </c>
      <c r="K1675" s="33" t="s">
        <v>2112</v>
      </c>
      <c r="L1675" s="34">
        <v>10</v>
      </c>
      <c r="M1675" s="34">
        <v>2</v>
      </c>
      <c r="N1675" s="34">
        <v>2</v>
      </c>
      <c r="O1675" s="34">
        <v>2</v>
      </c>
      <c r="P1675" s="25">
        <f>+O1675/L1675*100</f>
        <v>20</v>
      </c>
      <c r="Q1675" s="25">
        <f>-100+(O1675/M1675*100)</f>
        <v>0</v>
      </c>
      <c r="R1675" s="30" t="s">
        <v>2094</v>
      </c>
    </row>
    <row r="1676" spans="1:18" ht="28.5">
      <c r="A1676" s="1"/>
      <c r="B1676" s="1"/>
      <c r="C1676" s="4" t="s">
        <v>2094</v>
      </c>
      <c r="D1676" s="5"/>
      <c r="E1676" s="5"/>
      <c r="F1676" s="5"/>
      <c r="G1676" s="6" t="s">
        <v>2094</v>
      </c>
      <c r="H1676" s="5"/>
      <c r="I1676" s="6" t="s">
        <v>2094</v>
      </c>
      <c r="J1676" s="33" t="s">
        <v>1052</v>
      </c>
      <c r="K1676" s="33" t="s">
        <v>2219</v>
      </c>
      <c r="L1676" s="34">
        <v>2580</v>
      </c>
      <c r="M1676" s="34">
        <v>2580</v>
      </c>
      <c r="N1676" s="34">
        <v>2568</v>
      </c>
      <c r="O1676" s="34">
        <v>2814</v>
      </c>
      <c r="P1676" s="24" t="s">
        <v>2130</v>
      </c>
      <c r="Q1676" s="25">
        <f>-100+(O1676/M1676*100)</f>
        <v>9.0697674418604493</v>
      </c>
      <c r="R1676" s="30" t="s">
        <v>2883</v>
      </c>
    </row>
    <row r="1677" spans="1:18" ht="57">
      <c r="A1677" s="1"/>
      <c r="B1677" s="1"/>
      <c r="C1677" s="4" t="s">
        <v>2094</v>
      </c>
      <c r="D1677" s="5"/>
      <c r="E1677" s="5"/>
      <c r="F1677" s="5"/>
      <c r="G1677" s="6" t="s">
        <v>2094</v>
      </c>
      <c r="H1677" s="5"/>
      <c r="I1677" s="6" t="s">
        <v>2094</v>
      </c>
      <c r="J1677" s="33" t="s">
        <v>1053</v>
      </c>
      <c r="K1677" s="33" t="s">
        <v>2104</v>
      </c>
      <c r="L1677" s="34">
        <v>2000</v>
      </c>
      <c r="M1677" s="34">
        <v>1000</v>
      </c>
      <c r="N1677" s="34" t="s">
        <v>216</v>
      </c>
      <c r="O1677" s="34">
        <v>982</v>
      </c>
      <c r="P1677" s="24" t="s">
        <v>2130</v>
      </c>
      <c r="Q1677" s="25">
        <f>-100+(O1677/M1677*100)</f>
        <v>-1.7999999999999972</v>
      </c>
      <c r="R1677" s="30" t="s">
        <v>1054</v>
      </c>
    </row>
    <row r="1678" spans="1:18" ht="28.5">
      <c r="A1678" s="1"/>
      <c r="B1678" s="3" t="s">
        <v>1055</v>
      </c>
      <c r="C1678" s="4" t="s">
        <v>2125</v>
      </c>
      <c r="D1678" s="5">
        <v>196179561</v>
      </c>
      <c r="E1678" s="5">
        <v>204546575</v>
      </c>
      <c r="F1678" s="5">
        <v>8367014</v>
      </c>
      <c r="G1678" s="7">
        <v>4.3</v>
      </c>
      <c r="H1678" s="5">
        <v>1281353018</v>
      </c>
      <c r="I1678" s="7">
        <v>16</v>
      </c>
      <c r="J1678" s="33" t="s">
        <v>2094</v>
      </c>
      <c r="K1678" s="33" t="s">
        <v>2094</v>
      </c>
      <c r="L1678" s="34"/>
      <c r="M1678" s="34"/>
      <c r="N1678" s="34"/>
      <c r="O1678" s="34"/>
      <c r="P1678" s="24" t="s">
        <v>2094</v>
      </c>
      <c r="Q1678" s="24" t="s">
        <v>2094</v>
      </c>
      <c r="R1678" s="30" t="s">
        <v>2094</v>
      </c>
    </row>
    <row r="1679" spans="1:18" ht="28.5">
      <c r="A1679" s="1"/>
      <c r="B1679" s="3" t="s">
        <v>1056</v>
      </c>
      <c r="C1679" s="4" t="s">
        <v>2094</v>
      </c>
      <c r="D1679" s="5"/>
      <c r="E1679" s="5"/>
      <c r="F1679" s="5"/>
      <c r="G1679" s="6" t="s">
        <v>2094</v>
      </c>
      <c r="H1679" s="5"/>
      <c r="I1679" s="6" t="s">
        <v>2094</v>
      </c>
      <c r="J1679" s="33" t="s">
        <v>1057</v>
      </c>
      <c r="K1679" s="33" t="s">
        <v>1058</v>
      </c>
      <c r="L1679" s="34">
        <v>2100000</v>
      </c>
      <c r="M1679" s="34">
        <v>37850</v>
      </c>
      <c r="N1679" s="34">
        <v>43518</v>
      </c>
      <c r="O1679" s="34">
        <v>524060</v>
      </c>
      <c r="P1679" s="25">
        <f t="shared" ref="P1679:P1685" si="110">+O1679/L1679*100</f>
        <v>24.955238095238094</v>
      </c>
      <c r="Q1679" s="25">
        <f t="shared" ref="Q1679:Q1685" si="111">-100+(O1679/M1679*100)</f>
        <v>1284.5706737120213</v>
      </c>
      <c r="R1679" s="30" t="s">
        <v>2884</v>
      </c>
    </row>
    <row r="1680" spans="1:18" ht="28.5">
      <c r="A1680" s="1"/>
      <c r="B1680" s="1"/>
      <c r="C1680" s="4" t="s">
        <v>2094</v>
      </c>
      <c r="D1680" s="5"/>
      <c r="E1680" s="5"/>
      <c r="F1680" s="5"/>
      <c r="G1680" s="6" t="s">
        <v>2094</v>
      </c>
      <c r="H1680" s="5"/>
      <c r="I1680" s="6" t="s">
        <v>2094</v>
      </c>
      <c r="J1680" s="33" t="s">
        <v>1652</v>
      </c>
      <c r="K1680" s="33" t="s">
        <v>1321</v>
      </c>
      <c r="L1680" s="34">
        <v>50000</v>
      </c>
      <c r="M1680" s="34">
        <v>0</v>
      </c>
      <c r="N1680" s="34">
        <v>1055</v>
      </c>
      <c r="O1680" s="34">
        <v>180</v>
      </c>
      <c r="P1680" s="25">
        <f t="shared" si="110"/>
        <v>0.36</v>
      </c>
      <c r="Q1680" s="25" t="s">
        <v>2103</v>
      </c>
      <c r="R1680" s="30" t="s">
        <v>3139</v>
      </c>
    </row>
    <row r="1681" spans="1:18" ht="28.5">
      <c r="A1681" s="1"/>
      <c r="B1681" s="1"/>
      <c r="C1681" s="4" t="s">
        <v>2094</v>
      </c>
      <c r="D1681" s="5"/>
      <c r="E1681" s="5"/>
      <c r="F1681" s="5"/>
      <c r="G1681" s="6" t="s">
        <v>2094</v>
      </c>
      <c r="H1681" s="5"/>
      <c r="I1681" s="6" t="s">
        <v>2094</v>
      </c>
      <c r="J1681" s="33" t="s">
        <v>2233</v>
      </c>
      <c r="K1681" s="33" t="s">
        <v>2157</v>
      </c>
      <c r="L1681" s="34">
        <v>150000</v>
      </c>
      <c r="M1681" s="34">
        <v>0</v>
      </c>
      <c r="N1681" s="34">
        <v>1643</v>
      </c>
      <c r="O1681" s="34">
        <v>171</v>
      </c>
      <c r="P1681" s="25">
        <f t="shared" si="110"/>
        <v>0.11399999999999999</v>
      </c>
      <c r="Q1681" s="25" t="s">
        <v>2103</v>
      </c>
      <c r="R1681" s="30" t="s">
        <v>3140</v>
      </c>
    </row>
    <row r="1682" spans="1:18" ht="28.5">
      <c r="A1682" s="1"/>
      <c r="B1682" s="1"/>
      <c r="C1682" s="4" t="s">
        <v>2094</v>
      </c>
      <c r="D1682" s="5"/>
      <c r="E1682" s="5"/>
      <c r="F1682" s="5"/>
      <c r="G1682" s="6" t="s">
        <v>2094</v>
      </c>
      <c r="H1682" s="5"/>
      <c r="I1682" s="6" t="s">
        <v>2094</v>
      </c>
      <c r="J1682" s="33" t="s">
        <v>1059</v>
      </c>
      <c r="K1682" s="33" t="s">
        <v>1060</v>
      </c>
      <c r="L1682" s="34">
        <v>17000000</v>
      </c>
      <c r="M1682" s="34">
        <v>6000000</v>
      </c>
      <c r="N1682" s="34">
        <v>4663266</v>
      </c>
      <c r="O1682" s="34">
        <v>3006666</v>
      </c>
      <c r="P1682" s="25">
        <f t="shared" si="110"/>
        <v>17.686270588235296</v>
      </c>
      <c r="Q1682" s="25">
        <f t="shared" si="111"/>
        <v>-49.8889</v>
      </c>
      <c r="R1682" s="30" t="s">
        <v>3376</v>
      </c>
    </row>
    <row r="1683" spans="1:18" ht="28.5">
      <c r="A1683" s="1"/>
      <c r="B1683" s="1"/>
      <c r="C1683" s="4" t="s">
        <v>2094</v>
      </c>
      <c r="D1683" s="5"/>
      <c r="E1683" s="5"/>
      <c r="F1683" s="5"/>
      <c r="G1683" s="6" t="s">
        <v>2094</v>
      </c>
      <c r="H1683" s="5"/>
      <c r="I1683" s="6" t="s">
        <v>2094</v>
      </c>
      <c r="J1683" s="33" t="s">
        <v>1061</v>
      </c>
      <c r="K1683" s="33" t="s">
        <v>1062</v>
      </c>
      <c r="L1683" s="34">
        <v>150</v>
      </c>
      <c r="M1683" s="34">
        <v>0</v>
      </c>
      <c r="N1683" s="34">
        <v>0</v>
      </c>
      <c r="O1683" s="34">
        <v>0</v>
      </c>
      <c r="P1683" s="24" t="s">
        <v>2103</v>
      </c>
      <c r="Q1683" s="25">
        <v>0</v>
      </c>
      <c r="R1683" s="30" t="s">
        <v>2094</v>
      </c>
    </row>
    <row r="1684" spans="1:18" ht="28.5">
      <c r="A1684" s="1"/>
      <c r="B1684" s="1"/>
      <c r="C1684" s="4" t="s">
        <v>2094</v>
      </c>
      <c r="D1684" s="5"/>
      <c r="E1684" s="5"/>
      <c r="F1684" s="5"/>
      <c r="G1684" s="6" t="s">
        <v>2094</v>
      </c>
      <c r="H1684" s="5"/>
      <c r="I1684" s="6" t="s">
        <v>2094</v>
      </c>
      <c r="J1684" s="33" t="s">
        <v>1063</v>
      </c>
      <c r="K1684" s="33" t="s">
        <v>1236</v>
      </c>
      <c r="L1684" s="34">
        <v>1500000</v>
      </c>
      <c r="M1684" s="34">
        <v>375000</v>
      </c>
      <c r="N1684" s="34">
        <v>373250</v>
      </c>
      <c r="O1684" s="34">
        <v>361875</v>
      </c>
      <c r="P1684" s="25">
        <f t="shared" si="110"/>
        <v>24.125</v>
      </c>
      <c r="Q1684" s="25">
        <f t="shared" si="111"/>
        <v>-3.5</v>
      </c>
      <c r="R1684" s="30" t="s">
        <v>3141</v>
      </c>
    </row>
    <row r="1685" spans="1:18" ht="28.5">
      <c r="A1685" s="1"/>
      <c r="B1685" s="1"/>
      <c r="C1685" s="4" t="s">
        <v>2094</v>
      </c>
      <c r="D1685" s="5"/>
      <c r="E1685" s="5"/>
      <c r="F1685" s="5"/>
      <c r="G1685" s="6" t="s">
        <v>2094</v>
      </c>
      <c r="H1685" s="5"/>
      <c r="I1685" s="6" t="s">
        <v>2094</v>
      </c>
      <c r="J1685" s="33" t="s">
        <v>1064</v>
      </c>
      <c r="K1685" s="33" t="s">
        <v>1065</v>
      </c>
      <c r="L1685" s="34">
        <v>80</v>
      </c>
      <c r="M1685" s="34">
        <v>20</v>
      </c>
      <c r="N1685" s="34">
        <v>50</v>
      </c>
      <c r="O1685" s="34">
        <v>0</v>
      </c>
      <c r="P1685" s="25">
        <f t="shared" si="110"/>
        <v>0</v>
      </c>
      <c r="Q1685" s="25">
        <f t="shared" si="111"/>
        <v>-100</v>
      </c>
      <c r="R1685" s="30" t="s">
        <v>2885</v>
      </c>
    </row>
    <row r="1686" spans="1:18" ht="42.75">
      <c r="A1686" s="1"/>
      <c r="B1686" s="3" t="s">
        <v>1066</v>
      </c>
      <c r="C1686" s="4" t="s">
        <v>2125</v>
      </c>
      <c r="D1686" s="5">
        <v>58584058</v>
      </c>
      <c r="E1686" s="5">
        <v>209751186</v>
      </c>
      <c r="F1686" s="5">
        <v>151167128</v>
      </c>
      <c r="G1686" s="7">
        <v>258</v>
      </c>
      <c r="H1686" s="5">
        <v>1005159276</v>
      </c>
      <c r="I1686" s="7">
        <v>20.9</v>
      </c>
      <c r="J1686" s="33" t="s">
        <v>2094</v>
      </c>
      <c r="K1686" s="33" t="s">
        <v>2094</v>
      </c>
      <c r="L1686" s="34"/>
      <c r="M1686" s="34"/>
      <c r="N1686" s="34"/>
      <c r="O1686" s="34"/>
      <c r="P1686" s="24" t="s">
        <v>2094</v>
      </c>
      <c r="Q1686" s="24" t="s">
        <v>2094</v>
      </c>
      <c r="R1686" s="30" t="s">
        <v>2094</v>
      </c>
    </row>
    <row r="1687" spans="1:18" ht="57">
      <c r="A1687" s="1"/>
      <c r="B1687" s="1"/>
      <c r="C1687" s="4" t="s">
        <v>2094</v>
      </c>
      <c r="D1687" s="5"/>
      <c r="E1687" s="5"/>
      <c r="F1687" s="5"/>
      <c r="G1687" s="6" t="s">
        <v>2094</v>
      </c>
      <c r="H1687" s="5"/>
      <c r="I1687" s="6" t="s">
        <v>2094</v>
      </c>
      <c r="J1687" s="33" t="s">
        <v>1064</v>
      </c>
      <c r="K1687" s="33" t="s">
        <v>1065</v>
      </c>
      <c r="L1687" s="34">
        <v>1800</v>
      </c>
      <c r="M1687" s="34">
        <v>338</v>
      </c>
      <c r="N1687" s="34">
        <v>343</v>
      </c>
      <c r="O1687" s="34">
        <v>167</v>
      </c>
      <c r="P1687" s="25">
        <f>+O1687/L1687*100</f>
        <v>9.2777777777777786</v>
      </c>
      <c r="Q1687" s="25">
        <f>-100+(O1687/M1687*100)</f>
        <v>-50.591715976331358</v>
      </c>
      <c r="R1687" s="30" t="s">
        <v>3377</v>
      </c>
    </row>
    <row r="1688" spans="1:18" ht="71.25">
      <c r="A1688" s="1"/>
      <c r="B1688" s="1"/>
      <c r="C1688" s="4" t="s">
        <v>2094</v>
      </c>
      <c r="D1688" s="5"/>
      <c r="E1688" s="5"/>
      <c r="F1688" s="5"/>
      <c r="G1688" s="6" t="s">
        <v>2094</v>
      </c>
      <c r="H1688" s="5"/>
      <c r="I1688" s="6" t="s">
        <v>2094</v>
      </c>
      <c r="J1688" s="33" t="s">
        <v>489</v>
      </c>
      <c r="K1688" s="33" t="s">
        <v>490</v>
      </c>
      <c r="L1688" s="34">
        <v>497620</v>
      </c>
      <c r="M1688" s="34">
        <v>418453</v>
      </c>
      <c r="N1688" s="34">
        <v>162548</v>
      </c>
      <c r="O1688" s="34">
        <v>440176</v>
      </c>
      <c r="P1688" s="24" t="s">
        <v>2130</v>
      </c>
      <c r="Q1688" s="25">
        <f>-100+(O1688/M1688*100)</f>
        <v>5.1912640129237957</v>
      </c>
      <c r="R1688" s="30" t="s">
        <v>3378</v>
      </c>
    </row>
    <row r="1689" spans="1:18" ht="82.5" customHeight="1">
      <c r="A1689" s="1"/>
      <c r="B1689" s="1"/>
      <c r="C1689" s="4" t="s">
        <v>2094</v>
      </c>
      <c r="D1689" s="5"/>
      <c r="E1689" s="5"/>
      <c r="F1689" s="5"/>
      <c r="G1689" s="6" t="s">
        <v>2094</v>
      </c>
      <c r="H1689" s="5"/>
      <c r="I1689" s="6" t="s">
        <v>2094</v>
      </c>
      <c r="J1689" s="33" t="s">
        <v>489</v>
      </c>
      <c r="K1689" s="33" t="s">
        <v>491</v>
      </c>
      <c r="L1689" s="34">
        <v>1059867</v>
      </c>
      <c r="M1689" s="34">
        <v>942104</v>
      </c>
      <c r="N1689" s="34">
        <v>450673</v>
      </c>
      <c r="O1689" s="34">
        <v>973133</v>
      </c>
      <c r="P1689" s="24" t="s">
        <v>2130</v>
      </c>
      <c r="Q1689" s="25">
        <f>-100+(O1689/M1689*100)</f>
        <v>3.2935854215670304</v>
      </c>
      <c r="R1689" s="30" t="s">
        <v>3379</v>
      </c>
    </row>
    <row r="1690" spans="1:18" ht="57">
      <c r="A1690" s="1"/>
      <c r="B1690" s="1"/>
      <c r="C1690" s="4" t="s">
        <v>2094</v>
      </c>
      <c r="D1690" s="5"/>
      <c r="E1690" s="5"/>
      <c r="F1690" s="5"/>
      <c r="G1690" s="6" t="s">
        <v>2094</v>
      </c>
      <c r="H1690" s="5"/>
      <c r="I1690" s="6" t="s">
        <v>2094</v>
      </c>
      <c r="J1690" s="33" t="s">
        <v>489</v>
      </c>
      <c r="K1690" s="33" t="s">
        <v>492</v>
      </c>
      <c r="L1690" s="34">
        <v>1239748</v>
      </c>
      <c r="M1690" s="34">
        <v>1074448</v>
      </c>
      <c r="N1690" s="34">
        <v>562923</v>
      </c>
      <c r="O1690" s="34">
        <v>922502</v>
      </c>
      <c r="P1690" s="24" t="s">
        <v>2130</v>
      </c>
      <c r="Q1690" s="25">
        <f>-100+(O1690/M1690*100)</f>
        <v>-14.141773264038832</v>
      </c>
      <c r="R1690" s="30" t="s">
        <v>3142</v>
      </c>
    </row>
    <row r="1691" spans="1:18">
      <c r="A1691" s="1"/>
      <c r="B1691" s="1"/>
      <c r="C1691" s="1"/>
      <c r="D1691" s="1"/>
      <c r="E1691" s="1"/>
      <c r="F1691" s="1"/>
      <c r="G1691" s="1"/>
      <c r="H1691" s="1"/>
      <c r="I1691" s="1"/>
      <c r="J1691" s="22"/>
      <c r="K1691" s="22"/>
      <c r="L1691" s="22"/>
      <c r="M1691" s="22"/>
      <c r="N1691" s="22"/>
      <c r="O1691" s="22"/>
      <c r="P1691" s="22"/>
      <c r="Q1691" s="22"/>
      <c r="R1691" s="30" t="s">
        <v>2094</v>
      </c>
    </row>
    <row r="1692" spans="1:18" ht="71.25">
      <c r="A1692" s="1"/>
      <c r="B1692" s="1"/>
      <c r="C1692" s="4" t="s">
        <v>2094</v>
      </c>
      <c r="D1692" s="5"/>
      <c r="E1692" s="5"/>
      <c r="F1692" s="5"/>
      <c r="G1692" s="6" t="s">
        <v>2094</v>
      </c>
      <c r="H1692" s="5"/>
      <c r="I1692" s="6" t="s">
        <v>2094</v>
      </c>
      <c r="J1692" s="33" t="s">
        <v>489</v>
      </c>
      <c r="K1692" s="33" t="s">
        <v>493</v>
      </c>
      <c r="L1692" s="34">
        <v>1215766</v>
      </c>
      <c r="M1692" s="34">
        <v>1143183</v>
      </c>
      <c r="N1692" s="34">
        <v>819374</v>
      </c>
      <c r="O1692" s="34">
        <v>1228854</v>
      </c>
      <c r="P1692" s="24" t="s">
        <v>2130</v>
      </c>
      <c r="Q1692" s="25">
        <f>-100+(O1692/M1692*100)</f>
        <v>7.4940757516513088</v>
      </c>
      <c r="R1692" s="30" t="s">
        <v>2886</v>
      </c>
    </row>
    <row r="1693" spans="1:18" ht="28.5">
      <c r="A1693" s="1"/>
      <c r="B1693" s="3" t="s">
        <v>494</v>
      </c>
      <c r="C1693" s="4" t="s">
        <v>2125</v>
      </c>
      <c r="D1693" s="5">
        <v>54742510</v>
      </c>
      <c r="E1693" s="5">
        <v>74136475</v>
      </c>
      <c r="F1693" s="5">
        <v>19393965</v>
      </c>
      <c r="G1693" s="7">
        <v>35.4</v>
      </c>
      <c r="H1693" s="5">
        <v>387872224</v>
      </c>
      <c r="I1693" s="7">
        <v>19.100000000000001</v>
      </c>
      <c r="J1693" s="33" t="s">
        <v>2094</v>
      </c>
      <c r="K1693" s="33" t="s">
        <v>2094</v>
      </c>
      <c r="L1693" s="34"/>
      <c r="M1693" s="34"/>
      <c r="N1693" s="34"/>
      <c r="O1693" s="34"/>
      <c r="P1693" s="24" t="s">
        <v>2094</v>
      </c>
      <c r="Q1693" s="24" t="s">
        <v>2094</v>
      </c>
      <c r="R1693" s="30" t="s">
        <v>2094</v>
      </c>
    </row>
    <row r="1694" spans="1:18" ht="28.5">
      <c r="A1694" s="1"/>
      <c r="B1694" s="3" t="s">
        <v>495</v>
      </c>
      <c r="C1694" s="4" t="s">
        <v>2094</v>
      </c>
      <c r="D1694" s="5"/>
      <c r="E1694" s="5"/>
      <c r="F1694" s="5"/>
      <c r="G1694" s="6" t="s">
        <v>2094</v>
      </c>
      <c r="H1694" s="5"/>
      <c r="I1694" s="6" t="s">
        <v>2094</v>
      </c>
      <c r="J1694" s="33" t="s">
        <v>496</v>
      </c>
      <c r="K1694" s="33" t="s">
        <v>497</v>
      </c>
      <c r="L1694" s="34">
        <v>680</v>
      </c>
      <c r="M1694" s="34">
        <v>0</v>
      </c>
      <c r="N1694" s="34">
        <v>0</v>
      </c>
      <c r="O1694" s="34">
        <v>0</v>
      </c>
      <c r="P1694" s="24" t="s">
        <v>2103</v>
      </c>
      <c r="Q1694" s="25">
        <v>0</v>
      </c>
      <c r="R1694" s="30" t="s">
        <v>2094</v>
      </c>
    </row>
    <row r="1695" spans="1:18" ht="28.5">
      <c r="A1695" s="1"/>
      <c r="B1695" s="1"/>
      <c r="C1695" s="4" t="s">
        <v>2094</v>
      </c>
      <c r="D1695" s="5"/>
      <c r="E1695" s="5"/>
      <c r="F1695" s="5"/>
      <c r="G1695" s="6" t="s">
        <v>2094</v>
      </c>
      <c r="H1695" s="5"/>
      <c r="I1695" s="6" t="s">
        <v>2094</v>
      </c>
      <c r="J1695" s="33" t="s">
        <v>498</v>
      </c>
      <c r="K1695" s="33" t="s">
        <v>2157</v>
      </c>
      <c r="L1695" s="34">
        <v>500</v>
      </c>
      <c r="M1695" s="34">
        <v>0</v>
      </c>
      <c r="N1695" s="34">
        <v>0</v>
      </c>
      <c r="O1695" s="34">
        <v>0</v>
      </c>
      <c r="P1695" s="24" t="s">
        <v>2103</v>
      </c>
      <c r="Q1695" s="25">
        <v>0</v>
      </c>
      <c r="R1695" s="30" t="s">
        <v>2094</v>
      </c>
    </row>
    <row r="1696" spans="1:18" ht="42.75">
      <c r="A1696" s="1"/>
      <c r="B1696" s="1"/>
      <c r="C1696" s="4" t="s">
        <v>2094</v>
      </c>
      <c r="D1696" s="5"/>
      <c r="E1696" s="5"/>
      <c r="F1696" s="5"/>
      <c r="G1696" s="6" t="s">
        <v>2094</v>
      </c>
      <c r="H1696" s="5"/>
      <c r="I1696" s="6" t="s">
        <v>2094</v>
      </c>
      <c r="J1696" s="33" t="s">
        <v>499</v>
      </c>
      <c r="K1696" s="33" t="s">
        <v>500</v>
      </c>
      <c r="L1696" s="34">
        <v>1750</v>
      </c>
      <c r="M1696" s="34">
        <v>0</v>
      </c>
      <c r="N1696" s="34">
        <v>0</v>
      </c>
      <c r="O1696" s="34">
        <v>0</v>
      </c>
      <c r="P1696" s="24" t="s">
        <v>2103</v>
      </c>
      <c r="Q1696" s="25">
        <v>0</v>
      </c>
      <c r="R1696" s="30" t="s">
        <v>2094</v>
      </c>
    </row>
    <row r="1697" spans="1:18" ht="28.5">
      <c r="A1697" s="1"/>
      <c r="B1697" s="1"/>
      <c r="C1697" s="4" t="s">
        <v>2094</v>
      </c>
      <c r="D1697" s="5"/>
      <c r="E1697" s="5"/>
      <c r="F1697" s="5"/>
      <c r="G1697" s="6" t="s">
        <v>2094</v>
      </c>
      <c r="H1697" s="5"/>
      <c r="I1697" s="6" t="s">
        <v>2094</v>
      </c>
      <c r="J1697" s="33" t="s">
        <v>501</v>
      </c>
      <c r="K1697" s="33" t="s">
        <v>502</v>
      </c>
      <c r="L1697" s="34">
        <v>130</v>
      </c>
      <c r="M1697" s="34">
        <v>30</v>
      </c>
      <c r="N1697" s="34">
        <v>30</v>
      </c>
      <c r="O1697" s="34">
        <v>24</v>
      </c>
      <c r="P1697" s="25">
        <f>+O1697/L1697*100</f>
        <v>18.461538461538463</v>
      </c>
      <c r="Q1697" s="25">
        <f>-100+(O1697/M1697*100)</f>
        <v>-20</v>
      </c>
      <c r="R1697" s="30" t="s">
        <v>503</v>
      </c>
    </row>
    <row r="1698" spans="1:18" ht="28.5">
      <c r="A1698" s="1"/>
      <c r="B1698" s="3" t="s">
        <v>504</v>
      </c>
      <c r="C1698" s="4" t="s">
        <v>2125</v>
      </c>
      <c r="D1698" s="5">
        <v>12718569</v>
      </c>
      <c r="E1698" s="5">
        <v>7939548</v>
      </c>
      <c r="F1698" s="5">
        <v>-4779021</v>
      </c>
      <c r="G1698" s="7">
        <v>-37.6</v>
      </c>
      <c r="H1698" s="5">
        <v>238599738</v>
      </c>
      <c r="I1698" s="7">
        <v>3.3</v>
      </c>
      <c r="J1698" s="33" t="s">
        <v>2094</v>
      </c>
      <c r="K1698" s="33" t="s">
        <v>2094</v>
      </c>
      <c r="L1698" s="34"/>
      <c r="M1698" s="34"/>
      <c r="N1698" s="34"/>
      <c r="O1698" s="34"/>
      <c r="P1698" s="24" t="s">
        <v>2094</v>
      </c>
      <c r="Q1698" s="24" t="s">
        <v>2094</v>
      </c>
      <c r="R1698" s="30" t="s">
        <v>2094</v>
      </c>
    </row>
    <row r="1699" spans="1:18" ht="28.5">
      <c r="A1699" s="1"/>
      <c r="B1699" s="3" t="s">
        <v>505</v>
      </c>
      <c r="C1699" s="4" t="s">
        <v>2094</v>
      </c>
      <c r="D1699" s="5"/>
      <c r="E1699" s="5"/>
      <c r="F1699" s="5"/>
      <c r="G1699" s="6" t="s">
        <v>2094</v>
      </c>
      <c r="H1699" s="5"/>
      <c r="I1699" s="6" t="s">
        <v>2094</v>
      </c>
      <c r="J1699" s="33" t="s">
        <v>506</v>
      </c>
      <c r="K1699" s="33" t="s">
        <v>1882</v>
      </c>
      <c r="L1699" s="34">
        <v>292</v>
      </c>
      <c r="M1699" s="34">
        <v>268</v>
      </c>
      <c r="N1699" s="34">
        <v>263</v>
      </c>
      <c r="O1699" s="34">
        <v>268</v>
      </c>
      <c r="P1699" s="24" t="s">
        <v>2130</v>
      </c>
      <c r="Q1699" s="25">
        <f>-100+(O1699/M1699*100)</f>
        <v>0</v>
      </c>
      <c r="R1699" s="30" t="s">
        <v>2094</v>
      </c>
    </row>
    <row r="1700" spans="1:18" ht="28.5">
      <c r="A1700" s="1"/>
      <c r="B1700" s="1"/>
      <c r="C1700" s="4" t="s">
        <v>2094</v>
      </c>
      <c r="D1700" s="5"/>
      <c r="E1700" s="5"/>
      <c r="F1700" s="5"/>
      <c r="G1700" s="6" t="s">
        <v>2094</v>
      </c>
      <c r="H1700" s="5"/>
      <c r="I1700" s="6" t="s">
        <v>2094</v>
      </c>
      <c r="J1700" s="33" t="s">
        <v>507</v>
      </c>
      <c r="K1700" s="33" t="s">
        <v>2351</v>
      </c>
      <c r="L1700" s="34">
        <v>20</v>
      </c>
      <c r="M1700" s="34">
        <v>2</v>
      </c>
      <c r="N1700" s="34">
        <v>0</v>
      </c>
      <c r="O1700" s="34">
        <v>5</v>
      </c>
      <c r="P1700" s="25">
        <f t="shared" ref="P1700:P1714" si="112">+O1700/L1700*100</f>
        <v>25</v>
      </c>
      <c r="Q1700" s="25">
        <f t="shared" ref="Q1700:Q1712" si="113">-100+(O1700/M1700*100)</f>
        <v>150</v>
      </c>
      <c r="R1700" s="30" t="s">
        <v>3380</v>
      </c>
    </row>
    <row r="1701" spans="1:18" ht="28.5">
      <c r="A1701" s="1"/>
      <c r="B1701" s="1"/>
      <c r="C1701" s="4" t="s">
        <v>2094</v>
      </c>
      <c r="D1701" s="5"/>
      <c r="E1701" s="5"/>
      <c r="F1701" s="5"/>
      <c r="G1701" s="6" t="s">
        <v>2094</v>
      </c>
      <c r="H1701" s="5"/>
      <c r="I1701" s="6" t="s">
        <v>2094</v>
      </c>
      <c r="J1701" s="33" t="s">
        <v>507</v>
      </c>
      <c r="K1701" s="33" t="s">
        <v>2157</v>
      </c>
      <c r="L1701" s="34">
        <v>600</v>
      </c>
      <c r="M1701" s="34">
        <v>60</v>
      </c>
      <c r="N1701" s="34">
        <v>0</v>
      </c>
      <c r="O1701" s="34">
        <v>84</v>
      </c>
      <c r="P1701" s="25">
        <f t="shared" si="112"/>
        <v>14.000000000000002</v>
      </c>
      <c r="Q1701" s="25">
        <f t="shared" si="113"/>
        <v>40</v>
      </c>
      <c r="R1701" s="30" t="s">
        <v>3380</v>
      </c>
    </row>
    <row r="1702" spans="1:18">
      <c r="A1702" s="1"/>
      <c r="B1702" s="1"/>
      <c r="C1702" s="4" t="s">
        <v>2094</v>
      </c>
      <c r="D1702" s="5"/>
      <c r="E1702" s="5"/>
      <c r="F1702" s="5"/>
      <c r="G1702" s="6" t="s">
        <v>2094</v>
      </c>
      <c r="H1702" s="5"/>
      <c r="I1702" s="6" t="s">
        <v>2094</v>
      </c>
      <c r="J1702" s="33" t="s">
        <v>1975</v>
      </c>
      <c r="K1702" s="33" t="s">
        <v>2112</v>
      </c>
      <c r="L1702" s="34">
        <v>7</v>
      </c>
      <c r="M1702" s="34">
        <v>0</v>
      </c>
      <c r="N1702" s="34">
        <v>1</v>
      </c>
      <c r="O1702" s="34">
        <v>0</v>
      </c>
      <c r="P1702" s="24" t="s">
        <v>2103</v>
      </c>
      <c r="Q1702" s="25">
        <v>0</v>
      </c>
      <c r="R1702" s="30" t="s">
        <v>2094</v>
      </c>
    </row>
    <row r="1703" spans="1:18" ht="42.75">
      <c r="A1703" s="1"/>
      <c r="B1703" s="1"/>
      <c r="C1703" s="4" t="s">
        <v>2094</v>
      </c>
      <c r="D1703" s="5"/>
      <c r="E1703" s="5"/>
      <c r="F1703" s="5"/>
      <c r="G1703" s="6" t="s">
        <v>2094</v>
      </c>
      <c r="H1703" s="5"/>
      <c r="I1703" s="6" t="s">
        <v>2094</v>
      </c>
      <c r="J1703" s="33" t="s">
        <v>508</v>
      </c>
      <c r="K1703" s="33" t="s">
        <v>2202</v>
      </c>
      <c r="L1703" s="34">
        <v>200</v>
      </c>
      <c r="M1703" s="34">
        <v>40</v>
      </c>
      <c r="N1703" s="34">
        <v>27</v>
      </c>
      <c r="O1703" s="34">
        <v>53</v>
      </c>
      <c r="P1703" s="25">
        <f t="shared" si="112"/>
        <v>26.5</v>
      </c>
      <c r="Q1703" s="25">
        <f t="shared" si="113"/>
        <v>32.5</v>
      </c>
      <c r="R1703" s="30" t="s">
        <v>3143</v>
      </c>
    </row>
    <row r="1704" spans="1:18" ht="42.75">
      <c r="A1704" s="1"/>
      <c r="B1704" s="1"/>
      <c r="C1704" s="4" t="s">
        <v>2094</v>
      </c>
      <c r="D1704" s="5"/>
      <c r="E1704" s="5"/>
      <c r="F1704" s="5"/>
      <c r="G1704" s="6" t="s">
        <v>2094</v>
      </c>
      <c r="H1704" s="5"/>
      <c r="I1704" s="6" t="s">
        <v>2094</v>
      </c>
      <c r="J1704" s="33" t="s">
        <v>508</v>
      </c>
      <c r="K1704" s="33" t="s">
        <v>2116</v>
      </c>
      <c r="L1704" s="34">
        <v>8000</v>
      </c>
      <c r="M1704" s="34">
        <v>1000</v>
      </c>
      <c r="N1704" s="34">
        <v>684</v>
      </c>
      <c r="O1704" s="34">
        <v>965</v>
      </c>
      <c r="P1704" s="25">
        <f t="shared" si="112"/>
        <v>12.0625</v>
      </c>
      <c r="Q1704" s="25">
        <f t="shared" si="113"/>
        <v>-3.5</v>
      </c>
      <c r="R1704" s="30" t="s">
        <v>2887</v>
      </c>
    </row>
    <row r="1705" spans="1:18" ht="28.5">
      <c r="A1705" s="1"/>
      <c r="B1705" s="1"/>
      <c r="C1705" s="4" t="s">
        <v>2094</v>
      </c>
      <c r="D1705" s="5"/>
      <c r="E1705" s="5"/>
      <c r="F1705" s="5"/>
      <c r="G1705" s="6" t="s">
        <v>2094</v>
      </c>
      <c r="H1705" s="5"/>
      <c r="I1705" s="6" t="s">
        <v>2094</v>
      </c>
      <c r="J1705" s="33" t="s">
        <v>509</v>
      </c>
      <c r="K1705" s="33" t="s">
        <v>2112</v>
      </c>
      <c r="L1705" s="34">
        <v>8</v>
      </c>
      <c r="M1705" s="34">
        <v>1</v>
      </c>
      <c r="N1705" s="34">
        <v>2</v>
      </c>
      <c r="O1705" s="34">
        <v>2</v>
      </c>
      <c r="P1705" s="25">
        <f t="shared" si="112"/>
        <v>25</v>
      </c>
      <c r="Q1705" s="25">
        <f t="shared" si="113"/>
        <v>100</v>
      </c>
      <c r="R1705" s="30" t="s">
        <v>3144</v>
      </c>
    </row>
    <row r="1706" spans="1:18" ht="28.5">
      <c r="A1706" s="1"/>
      <c r="B1706" s="1"/>
      <c r="C1706" s="4" t="s">
        <v>2094</v>
      </c>
      <c r="D1706" s="5"/>
      <c r="E1706" s="5"/>
      <c r="F1706" s="5"/>
      <c r="G1706" s="6" t="s">
        <v>2094</v>
      </c>
      <c r="H1706" s="5"/>
      <c r="I1706" s="6" t="s">
        <v>2094</v>
      </c>
      <c r="J1706" s="33" t="s">
        <v>509</v>
      </c>
      <c r="K1706" s="33" t="s">
        <v>2240</v>
      </c>
      <c r="L1706" s="34">
        <v>5000</v>
      </c>
      <c r="M1706" s="34">
        <v>1000</v>
      </c>
      <c r="N1706" s="34">
        <v>1152</v>
      </c>
      <c r="O1706" s="34">
        <v>788</v>
      </c>
      <c r="P1706" s="25">
        <f t="shared" si="112"/>
        <v>15.76</v>
      </c>
      <c r="Q1706" s="25">
        <f t="shared" si="113"/>
        <v>-21.200000000000003</v>
      </c>
      <c r="R1706" s="30" t="s">
        <v>3145</v>
      </c>
    </row>
    <row r="1707" spans="1:18" ht="28.5">
      <c r="A1707" s="1"/>
      <c r="B1707" s="1"/>
      <c r="C1707" s="4" t="s">
        <v>2094</v>
      </c>
      <c r="D1707" s="5"/>
      <c r="E1707" s="5"/>
      <c r="F1707" s="5"/>
      <c r="G1707" s="6" t="s">
        <v>2094</v>
      </c>
      <c r="H1707" s="5"/>
      <c r="I1707" s="6" t="s">
        <v>2094</v>
      </c>
      <c r="J1707" s="33" t="s">
        <v>510</v>
      </c>
      <c r="K1707" s="33" t="s">
        <v>2116</v>
      </c>
      <c r="L1707" s="34">
        <v>12000</v>
      </c>
      <c r="M1707" s="34">
        <v>2000</v>
      </c>
      <c r="N1707" s="34">
        <v>1134</v>
      </c>
      <c r="O1707" s="34">
        <v>2132</v>
      </c>
      <c r="P1707" s="25">
        <f t="shared" si="112"/>
        <v>17.766666666666666</v>
      </c>
      <c r="Q1707" s="25">
        <f t="shared" si="113"/>
        <v>6.6000000000000085</v>
      </c>
      <c r="R1707" s="30" t="s">
        <v>3381</v>
      </c>
    </row>
    <row r="1708" spans="1:18" ht="42.75">
      <c r="A1708" s="1"/>
      <c r="B1708" s="1"/>
      <c r="C1708" s="4" t="s">
        <v>2094</v>
      </c>
      <c r="D1708" s="5"/>
      <c r="E1708" s="5"/>
      <c r="F1708" s="5"/>
      <c r="G1708" s="6" t="s">
        <v>2094</v>
      </c>
      <c r="H1708" s="5"/>
      <c r="I1708" s="6" t="s">
        <v>2094</v>
      </c>
      <c r="J1708" s="33" t="s">
        <v>511</v>
      </c>
      <c r="K1708" s="33" t="s">
        <v>1738</v>
      </c>
      <c r="L1708" s="34">
        <v>90</v>
      </c>
      <c r="M1708" s="34">
        <v>10</v>
      </c>
      <c r="N1708" s="34">
        <v>16</v>
      </c>
      <c r="O1708" s="34">
        <v>2</v>
      </c>
      <c r="P1708" s="25">
        <f t="shared" si="112"/>
        <v>2.2222222222222223</v>
      </c>
      <c r="Q1708" s="25">
        <f t="shared" si="113"/>
        <v>-80</v>
      </c>
      <c r="R1708" s="30" t="s">
        <v>3146</v>
      </c>
    </row>
    <row r="1709" spans="1:18" ht="28.5">
      <c r="A1709" s="1"/>
      <c r="B1709" s="1"/>
      <c r="C1709" s="4" t="s">
        <v>2094</v>
      </c>
      <c r="D1709" s="5"/>
      <c r="E1709" s="5"/>
      <c r="F1709" s="5"/>
      <c r="G1709" s="6" t="s">
        <v>2094</v>
      </c>
      <c r="H1709" s="5"/>
      <c r="I1709" s="6" t="s">
        <v>2094</v>
      </c>
      <c r="J1709" s="33" t="s">
        <v>512</v>
      </c>
      <c r="K1709" s="33" t="s">
        <v>1281</v>
      </c>
      <c r="L1709" s="34">
        <v>25</v>
      </c>
      <c r="M1709" s="34">
        <v>4</v>
      </c>
      <c r="N1709" s="34">
        <v>2</v>
      </c>
      <c r="O1709" s="34">
        <v>8</v>
      </c>
      <c r="P1709" s="25">
        <f t="shared" si="112"/>
        <v>32</v>
      </c>
      <c r="Q1709" s="25">
        <f t="shared" si="113"/>
        <v>100</v>
      </c>
      <c r="R1709" s="30" t="s">
        <v>3380</v>
      </c>
    </row>
    <row r="1710" spans="1:18" ht="28.5">
      <c r="A1710" s="1"/>
      <c r="B1710" s="1"/>
      <c r="C1710" s="4" t="s">
        <v>2094</v>
      </c>
      <c r="D1710" s="5"/>
      <c r="E1710" s="5"/>
      <c r="F1710" s="5"/>
      <c r="G1710" s="6" t="s">
        <v>2094</v>
      </c>
      <c r="H1710" s="5"/>
      <c r="I1710" s="6" t="s">
        <v>2094</v>
      </c>
      <c r="J1710" s="33" t="s">
        <v>512</v>
      </c>
      <c r="K1710" s="33" t="s">
        <v>513</v>
      </c>
      <c r="L1710" s="34">
        <v>20</v>
      </c>
      <c r="M1710" s="34">
        <v>2</v>
      </c>
      <c r="N1710" s="34">
        <v>5</v>
      </c>
      <c r="O1710" s="34">
        <v>1</v>
      </c>
      <c r="P1710" s="25">
        <f t="shared" si="112"/>
        <v>5</v>
      </c>
      <c r="Q1710" s="25">
        <f t="shared" si="113"/>
        <v>-50</v>
      </c>
      <c r="R1710" s="30" t="s">
        <v>3147</v>
      </c>
    </row>
    <row r="1711" spans="1:18" ht="28.5">
      <c r="A1711" s="1"/>
      <c r="B1711" s="1"/>
      <c r="C1711" s="4" t="s">
        <v>2094</v>
      </c>
      <c r="D1711" s="5"/>
      <c r="E1711" s="5"/>
      <c r="F1711" s="5"/>
      <c r="G1711" s="6" t="s">
        <v>2094</v>
      </c>
      <c r="H1711" s="5"/>
      <c r="I1711" s="6" t="s">
        <v>2094</v>
      </c>
      <c r="J1711" s="33" t="s">
        <v>514</v>
      </c>
      <c r="K1711" s="33" t="s">
        <v>2108</v>
      </c>
      <c r="L1711" s="34">
        <v>12</v>
      </c>
      <c r="M1711" s="34">
        <v>2</v>
      </c>
      <c r="N1711" s="34">
        <v>2</v>
      </c>
      <c r="O1711" s="34">
        <v>1</v>
      </c>
      <c r="P1711" s="25">
        <f t="shared" si="112"/>
        <v>8.3333333333333321</v>
      </c>
      <c r="Q1711" s="25">
        <f t="shared" si="113"/>
        <v>-50</v>
      </c>
      <c r="R1711" s="30" t="s">
        <v>3147</v>
      </c>
    </row>
    <row r="1712" spans="1:18" ht="28.5">
      <c r="A1712" s="1"/>
      <c r="B1712" s="1"/>
      <c r="C1712" s="4" t="s">
        <v>2094</v>
      </c>
      <c r="D1712" s="5"/>
      <c r="E1712" s="5"/>
      <c r="F1712" s="5"/>
      <c r="G1712" s="6" t="s">
        <v>2094</v>
      </c>
      <c r="H1712" s="5"/>
      <c r="I1712" s="6" t="s">
        <v>2094</v>
      </c>
      <c r="J1712" s="33" t="s">
        <v>515</v>
      </c>
      <c r="K1712" s="33" t="s">
        <v>2112</v>
      </c>
      <c r="L1712" s="34">
        <v>6</v>
      </c>
      <c r="M1712" s="34">
        <v>1</v>
      </c>
      <c r="N1712" s="34">
        <v>2</v>
      </c>
      <c r="O1712" s="34">
        <v>3</v>
      </c>
      <c r="P1712" s="25">
        <f t="shared" si="112"/>
        <v>50</v>
      </c>
      <c r="Q1712" s="25">
        <f t="shared" si="113"/>
        <v>200</v>
      </c>
      <c r="R1712" s="30" t="s">
        <v>3148</v>
      </c>
    </row>
    <row r="1713" spans="1:18" ht="42.75">
      <c r="A1713" s="1"/>
      <c r="B1713" s="1"/>
      <c r="C1713" s="4" t="s">
        <v>2094</v>
      </c>
      <c r="D1713" s="5"/>
      <c r="E1713" s="5"/>
      <c r="F1713" s="5"/>
      <c r="G1713" s="6" t="s">
        <v>2094</v>
      </c>
      <c r="H1713" s="5"/>
      <c r="I1713" s="6" t="s">
        <v>2094</v>
      </c>
      <c r="J1713" s="33" t="s">
        <v>516</v>
      </c>
      <c r="K1713" s="33" t="s">
        <v>2112</v>
      </c>
      <c r="L1713" s="34">
        <v>0</v>
      </c>
      <c r="M1713" s="34">
        <v>0</v>
      </c>
      <c r="N1713" s="34">
        <v>0</v>
      </c>
      <c r="O1713" s="34">
        <v>0</v>
      </c>
      <c r="P1713" s="21">
        <v>0</v>
      </c>
      <c r="Q1713" s="21">
        <v>0</v>
      </c>
      <c r="R1713" s="30" t="s">
        <v>2094</v>
      </c>
    </row>
    <row r="1714" spans="1:18" ht="28.5">
      <c r="A1714" s="1"/>
      <c r="B1714" s="1"/>
      <c r="C1714" s="4" t="s">
        <v>2094</v>
      </c>
      <c r="D1714" s="5"/>
      <c r="E1714" s="5"/>
      <c r="F1714" s="5"/>
      <c r="G1714" s="6" t="s">
        <v>2094</v>
      </c>
      <c r="H1714" s="5"/>
      <c r="I1714" s="6" t="s">
        <v>2094</v>
      </c>
      <c r="J1714" s="33" t="s">
        <v>517</v>
      </c>
      <c r="K1714" s="33" t="s">
        <v>1738</v>
      </c>
      <c r="L1714" s="34">
        <v>40</v>
      </c>
      <c r="M1714" s="34">
        <v>0</v>
      </c>
      <c r="N1714" s="34" t="s">
        <v>216</v>
      </c>
      <c r="O1714" s="34">
        <v>2</v>
      </c>
      <c r="P1714" s="25">
        <f t="shared" si="112"/>
        <v>5</v>
      </c>
      <c r="Q1714" s="25" t="s">
        <v>2103</v>
      </c>
      <c r="R1714" s="30" t="s">
        <v>2094</v>
      </c>
    </row>
    <row r="1715" spans="1:18" ht="28.5">
      <c r="A1715" s="1"/>
      <c r="B1715" s="3" t="s">
        <v>518</v>
      </c>
      <c r="C1715" s="4" t="s">
        <v>2125</v>
      </c>
      <c r="D1715" s="5">
        <v>166507021</v>
      </c>
      <c r="E1715" s="5">
        <v>374737519</v>
      </c>
      <c r="F1715" s="5">
        <v>208230498</v>
      </c>
      <c r="G1715" s="7">
        <v>125.1</v>
      </c>
      <c r="H1715" s="5">
        <v>2384427186</v>
      </c>
      <c r="I1715" s="7">
        <v>15.7</v>
      </c>
      <c r="J1715" s="33" t="s">
        <v>2094</v>
      </c>
      <c r="K1715" s="33" t="s">
        <v>2094</v>
      </c>
      <c r="L1715" s="34"/>
      <c r="M1715" s="34"/>
      <c r="N1715" s="34"/>
      <c r="O1715" s="34"/>
      <c r="P1715" s="24" t="s">
        <v>2094</v>
      </c>
      <c r="Q1715" s="24" t="s">
        <v>2094</v>
      </c>
      <c r="R1715" s="30" t="s">
        <v>2094</v>
      </c>
    </row>
    <row r="1716" spans="1:18" ht="85.5">
      <c r="A1716" s="1"/>
      <c r="B1716" s="3" t="s">
        <v>519</v>
      </c>
      <c r="C1716" s="4" t="s">
        <v>2094</v>
      </c>
      <c r="D1716" s="5"/>
      <c r="E1716" s="5"/>
      <c r="F1716" s="5"/>
      <c r="G1716" s="6" t="s">
        <v>2094</v>
      </c>
      <c r="H1716" s="5"/>
      <c r="I1716" s="6" t="s">
        <v>2094</v>
      </c>
      <c r="J1716" s="33" t="s">
        <v>520</v>
      </c>
      <c r="K1716" s="33" t="s">
        <v>1496</v>
      </c>
      <c r="L1716" s="34">
        <v>39723188</v>
      </c>
      <c r="M1716" s="34">
        <v>7944637</v>
      </c>
      <c r="N1716" s="34">
        <v>10080916</v>
      </c>
      <c r="O1716" s="34">
        <v>5898616</v>
      </c>
      <c r="P1716" s="25">
        <f t="shared" ref="P1716:P1723" si="114">+O1716/L1716*100</f>
        <v>14.84930162201483</v>
      </c>
      <c r="Q1716" s="25">
        <f t="shared" ref="Q1716:Q1723" si="115">-100+(O1716/M1716*100)</f>
        <v>-25.753486282633176</v>
      </c>
      <c r="R1716" s="30" t="s">
        <v>3382</v>
      </c>
    </row>
    <row r="1717" spans="1:18" ht="71.25">
      <c r="A1717" s="1"/>
      <c r="B1717" s="1"/>
      <c r="C1717" s="4" t="s">
        <v>2094</v>
      </c>
      <c r="D1717" s="5"/>
      <c r="E1717" s="5"/>
      <c r="F1717" s="5"/>
      <c r="G1717" s="6" t="s">
        <v>2094</v>
      </c>
      <c r="H1717" s="5"/>
      <c r="I1717" s="6" t="s">
        <v>2094</v>
      </c>
      <c r="J1717" s="33" t="s">
        <v>521</v>
      </c>
      <c r="K1717" s="33" t="s">
        <v>522</v>
      </c>
      <c r="L1717" s="34">
        <v>755757</v>
      </c>
      <c r="M1717" s="34">
        <v>188939</v>
      </c>
      <c r="N1717" s="34">
        <v>172100</v>
      </c>
      <c r="O1717" s="34">
        <v>11856</v>
      </c>
      <c r="P1717" s="25">
        <f t="shared" si="114"/>
        <v>1.568758211964957</v>
      </c>
      <c r="Q1717" s="25">
        <f t="shared" si="115"/>
        <v>-93.724958849152372</v>
      </c>
      <c r="R1717" s="30" t="s">
        <v>3383</v>
      </c>
    </row>
    <row r="1718" spans="1:18" ht="71.25">
      <c r="A1718" s="1"/>
      <c r="B1718" s="1"/>
      <c r="C1718" s="4" t="s">
        <v>2094</v>
      </c>
      <c r="D1718" s="5"/>
      <c r="E1718" s="5"/>
      <c r="F1718" s="5"/>
      <c r="G1718" s="6" t="s">
        <v>2094</v>
      </c>
      <c r="H1718" s="5"/>
      <c r="I1718" s="6" t="s">
        <v>2094</v>
      </c>
      <c r="J1718" s="33" t="s">
        <v>523</v>
      </c>
      <c r="K1718" s="33" t="s">
        <v>522</v>
      </c>
      <c r="L1718" s="34">
        <v>705777</v>
      </c>
      <c r="M1718" s="34">
        <v>176444</v>
      </c>
      <c r="N1718" s="34">
        <v>160489</v>
      </c>
      <c r="O1718" s="34">
        <v>11843</v>
      </c>
      <c r="P1718" s="25">
        <f t="shared" si="114"/>
        <v>1.6780087761431726</v>
      </c>
      <c r="Q1718" s="25">
        <f t="shared" si="115"/>
        <v>-93.287955385278053</v>
      </c>
      <c r="R1718" s="30" t="s">
        <v>3383</v>
      </c>
    </row>
    <row r="1719" spans="1:18" ht="71.25">
      <c r="A1719" s="1"/>
      <c r="B1719" s="1"/>
      <c r="C1719" s="4" t="s">
        <v>2094</v>
      </c>
      <c r="D1719" s="5"/>
      <c r="E1719" s="5"/>
      <c r="F1719" s="5"/>
      <c r="G1719" s="6" t="s">
        <v>2094</v>
      </c>
      <c r="H1719" s="5"/>
      <c r="I1719" s="6" t="s">
        <v>2094</v>
      </c>
      <c r="J1719" s="33" t="s">
        <v>524</v>
      </c>
      <c r="K1719" s="33" t="s">
        <v>522</v>
      </c>
      <c r="L1719" s="34">
        <v>705777</v>
      </c>
      <c r="M1719" s="34">
        <v>176444</v>
      </c>
      <c r="N1719" s="34">
        <v>158139</v>
      </c>
      <c r="O1719" s="34">
        <v>11956</v>
      </c>
      <c r="P1719" s="25">
        <f t="shared" si="114"/>
        <v>1.6940194990769037</v>
      </c>
      <c r="Q1719" s="25">
        <f t="shared" si="115"/>
        <v>-93.223912402802029</v>
      </c>
      <c r="R1719" s="30" t="s">
        <v>3383</v>
      </c>
    </row>
    <row r="1720" spans="1:18" ht="71.25">
      <c r="A1720" s="1"/>
      <c r="B1720" s="1"/>
      <c r="C1720" s="4" t="s">
        <v>2094</v>
      </c>
      <c r="D1720" s="5"/>
      <c r="E1720" s="5"/>
      <c r="F1720" s="5"/>
      <c r="G1720" s="6" t="s">
        <v>2094</v>
      </c>
      <c r="H1720" s="5"/>
      <c r="I1720" s="6" t="s">
        <v>2094</v>
      </c>
      <c r="J1720" s="33" t="s">
        <v>525</v>
      </c>
      <c r="K1720" s="33" t="s">
        <v>522</v>
      </c>
      <c r="L1720" s="34">
        <v>705777</v>
      </c>
      <c r="M1720" s="34">
        <v>176444</v>
      </c>
      <c r="N1720" s="34">
        <v>158139</v>
      </c>
      <c r="O1720" s="34">
        <v>11956</v>
      </c>
      <c r="P1720" s="25">
        <f t="shared" si="114"/>
        <v>1.6940194990769037</v>
      </c>
      <c r="Q1720" s="25">
        <f t="shared" si="115"/>
        <v>-93.223912402802029</v>
      </c>
      <c r="R1720" s="30" t="s">
        <v>3383</v>
      </c>
    </row>
    <row r="1721" spans="1:18" ht="71.25">
      <c r="A1721" s="1"/>
      <c r="B1721" s="1"/>
      <c r="C1721" s="4" t="s">
        <v>2094</v>
      </c>
      <c r="D1721" s="5"/>
      <c r="E1721" s="5"/>
      <c r="F1721" s="5"/>
      <c r="G1721" s="6" t="s">
        <v>2094</v>
      </c>
      <c r="H1721" s="5"/>
      <c r="I1721" s="6" t="s">
        <v>2094</v>
      </c>
      <c r="J1721" s="33" t="s">
        <v>526</v>
      </c>
      <c r="K1721" s="33" t="s">
        <v>522</v>
      </c>
      <c r="L1721" s="34">
        <v>715040</v>
      </c>
      <c r="M1721" s="34">
        <v>178760</v>
      </c>
      <c r="N1721" s="34">
        <v>155692</v>
      </c>
      <c r="O1721" s="34">
        <v>12332</v>
      </c>
      <c r="P1721" s="25">
        <f t="shared" si="114"/>
        <v>1.7246587603490713</v>
      </c>
      <c r="Q1721" s="25">
        <f t="shared" si="115"/>
        <v>-93.10136495860371</v>
      </c>
      <c r="R1721" s="30" t="s">
        <v>3383</v>
      </c>
    </row>
    <row r="1722" spans="1:18" ht="71.25">
      <c r="A1722" s="1"/>
      <c r="B1722" s="1"/>
      <c r="C1722" s="4" t="s">
        <v>2094</v>
      </c>
      <c r="D1722" s="5"/>
      <c r="E1722" s="5"/>
      <c r="F1722" s="5"/>
      <c r="G1722" s="6" t="s">
        <v>2094</v>
      </c>
      <c r="H1722" s="5"/>
      <c r="I1722" s="6" t="s">
        <v>2094</v>
      </c>
      <c r="J1722" s="33" t="s">
        <v>527</v>
      </c>
      <c r="K1722" s="33" t="s">
        <v>522</v>
      </c>
      <c r="L1722" s="34">
        <v>729225</v>
      </c>
      <c r="M1722" s="34">
        <v>182306</v>
      </c>
      <c r="N1722" s="34">
        <v>81258</v>
      </c>
      <c r="O1722" s="34">
        <v>6878</v>
      </c>
      <c r="P1722" s="25">
        <f t="shared" si="114"/>
        <v>0.94319311597929312</v>
      </c>
      <c r="Q1722" s="25">
        <f t="shared" si="115"/>
        <v>-96.227222362401676</v>
      </c>
      <c r="R1722" s="30" t="s">
        <v>3383</v>
      </c>
    </row>
    <row r="1723" spans="1:18" ht="71.25">
      <c r="A1723" s="1"/>
      <c r="B1723" s="1"/>
      <c r="C1723" s="4" t="s">
        <v>2094</v>
      </c>
      <c r="D1723" s="5"/>
      <c r="E1723" s="5"/>
      <c r="F1723" s="5"/>
      <c r="G1723" s="6" t="s">
        <v>2094</v>
      </c>
      <c r="H1723" s="5"/>
      <c r="I1723" s="6" t="s">
        <v>2094</v>
      </c>
      <c r="J1723" s="33" t="s">
        <v>528</v>
      </c>
      <c r="K1723" s="33" t="s">
        <v>522</v>
      </c>
      <c r="L1723" s="34">
        <v>731000</v>
      </c>
      <c r="M1723" s="34">
        <v>182750</v>
      </c>
      <c r="N1723" s="34">
        <v>157241</v>
      </c>
      <c r="O1723" s="34">
        <v>12131</v>
      </c>
      <c r="P1723" s="25">
        <f t="shared" si="114"/>
        <v>1.6595075239398085</v>
      </c>
      <c r="Q1723" s="25">
        <f t="shared" si="115"/>
        <v>-93.361969904240766</v>
      </c>
      <c r="R1723" s="30" t="s">
        <v>3383</v>
      </c>
    </row>
    <row r="1724" spans="1:18" ht="28.5">
      <c r="A1724" s="1"/>
      <c r="B1724" s="1"/>
      <c r="C1724" s="4" t="s">
        <v>2094</v>
      </c>
      <c r="D1724" s="5"/>
      <c r="E1724" s="5"/>
      <c r="F1724" s="5"/>
      <c r="G1724" s="6" t="s">
        <v>2094</v>
      </c>
      <c r="H1724" s="5"/>
      <c r="I1724" s="6" t="s">
        <v>2094</v>
      </c>
      <c r="J1724" s="33" t="s">
        <v>529</v>
      </c>
      <c r="K1724" s="33" t="s">
        <v>522</v>
      </c>
      <c r="L1724" s="34">
        <v>1086477</v>
      </c>
      <c r="M1724" s="34">
        <v>0</v>
      </c>
      <c r="N1724" s="34">
        <v>18415</v>
      </c>
      <c r="O1724" s="34">
        <v>0</v>
      </c>
      <c r="P1724" s="24" t="s">
        <v>2103</v>
      </c>
      <c r="Q1724" s="25">
        <v>0</v>
      </c>
      <c r="R1724" s="30" t="s">
        <v>2094</v>
      </c>
    </row>
    <row r="1725" spans="1:18" ht="42.75">
      <c r="A1725" s="1"/>
      <c r="B1725" s="3" t="s">
        <v>530</v>
      </c>
      <c r="C1725" s="4" t="s">
        <v>2125</v>
      </c>
      <c r="D1725" s="5">
        <v>15582104</v>
      </c>
      <c r="E1725" s="5">
        <v>35145620</v>
      </c>
      <c r="F1725" s="5">
        <v>19563516</v>
      </c>
      <c r="G1725" s="7">
        <v>125.6</v>
      </c>
      <c r="H1725" s="5">
        <v>129290026</v>
      </c>
      <c r="I1725" s="7">
        <v>27.2</v>
      </c>
      <c r="J1725" s="33" t="s">
        <v>2094</v>
      </c>
      <c r="K1725" s="33" t="s">
        <v>2094</v>
      </c>
      <c r="L1725" s="34"/>
      <c r="M1725" s="34"/>
      <c r="N1725" s="34"/>
      <c r="O1725" s="34"/>
      <c r="P1725" s="24" t="s">
        <v>2094</v>
      </c>
      <c r="Q1725" s="24" t="s">
        <v>2094</v>
      </c>
      <c r="R1725" s="30" t="s">
        <v>2094</v>
      </c>
    </row>
    <row r="1726" spans="1:18" ht="28.5">
      <c r="A1726" s="1"/>
      <c r="B1726" s="3" t="s">
        <v>495</v>
      </c>
      <c r="C1726" s="4" t="s">
        <v>2094</v>
      </c>
      <c r="D1726" s="5"/>
      <c r="E1726" s="5"/>
      <c r="F1726" s="5"/>
      <c r="G1726" s="6" t="s">
        <v>2094</v>
      </c>
      <c r="H1726" s="5"/>
      <c r="I1726" s="6" t="s">
        <v>2094</v>
      </c>
      <c r="J1726" s="33" t="s">
        <v>2172</v>
      </c>
      <c r="K1726" s="33" t="s">
        <v>2157</v>
      </c>
      <c r="L1726" s="34">
        <v>3050</v>
      </c>
      <c r="M1726" s="34">
        <v>400</v>
      </c>
      <c r="N1726" s="34">
        <v>745</v>
      </c>
      <c r="O1726" s="34">
        <v>353</v>
      </c>
      <c r="P1726" s="25">
        <f>+O1726/L1726*100</f>
        <v>11.573770491803279</v>
      </c>
      <c r="Q1726" s="25">
        <f>-100+(O1726/M1726*100)</f>
        <v>-11.75</v>
      </c>
      <c r="R1726" s="30" t="s">
        <v>3384</v>
      </c>
    </row>
    <row r="1727" spans="1:18" ht="28.5">
      <c r="A1727" s="1"/>
      <c r="B1727" s="1"/>
      <c r="C1727" s="4" t="s">
        <v>2094</v>
      </c>
      <c r="D1727" s="5"/>
      <c r="E1727" s="5"/>
      <c r="F1727" s="5"/>
      <c r="G1727" s="6" t="s">
        <v>2094</v>
      </c>
      <c r="H1727" s="5"/>
      <c r="I1727" s="6" t="s">
        <v>2094</v>
      </c>
      <c r="J1727" s="33" t="s">
        <v>531</v>
      </c>
      <c r="K1727" s="33" t="s">
        <v>2182</v>
      </c>
      <c r="L1727" s="34">
        <v>50000</v>
      </c>
      <c r="M1727" s="34">
        <v>10000</v>
      </c>
      <c r="N1727" s="34">
        <v>8535</v>
      </c>
      <c r="O1727" s="34">
        <v>4800</v>
      </c>
      <c r="P1727" s="25">
        <f>+O1727/L1727*100</f>
        <v>9.6</v>
      </c>
      <c r="Q1727" s="25">
        <f>-100+(O1727/M1727*100)</f>
        <v>-52</v>
      </c>
      <c r="R1727" s="30" t="s">
        <v>3149</v>
      </c>
    </row>
    <row r="1728" spans="1:18" ht="42.75">
      <c r="A1728" s="1"/>
      <c r="B1728" s="1"/>
      <c r="C1728" s="4" t="s">
        <v>2094</v>
      </c>
      <c r="D1728" s="5"/>
      <c r="E1728" s="5"/>
      <c r="F1728" s="5"/>
      <c r="G1728" s="6" t="s">
        <v>2094</v>
      </c>
      <c r="H1728" s="5"/>
      <c r="I1728" s="6" t="s">
        <v>2094</v>
      </c>
      <c r="J1728" s="33" t="s">
        <v>532</v>
      </c>
      <c r="K1728" s="33" t="s">
        <v>533</v>
      </c>
      <c r="L1728" s="34">
        <v>18150</v>
      </c>
      <c r="M1728" s="34">
        <v>2750</v>
      </c>
      <c r="N1728" s="34">
        <v>4588</v>
      </c>
      <c r="O1728" s="34">
        <v>2745</v>
      </c>
      <c r="P1728" s="25">
        <f>+O1728/L1728*100</f>
        <v>15.123966942148762</v>
      </c>
      <c r="Q1728" s="25">
        <f>-100+(O1728/M1728*100)</f>
        <v>-0.18181818181818699</v>
      </c>
      <c r="R1728" s="30" t="s">
        <v>2094</v>
      </c>
    </row>
    <row r="1729" spans="1:18" ht="28.5">
      <c r="A1729" s="1"/>
      <c r="B1729" s="1"/>
      <c r="C1729" s="4" t="s">
        <v>2094</v>
      </c>
      <c r="D1729" s="5"/>
      <c r="E1729" s="5"/>
      <c r="F1729" s="5"/>
      <c r="G1729" s="6" t="s">
        <v>2094</v>
      </c>
      <c r="H1729" s="5"/>
      <c r="I1729" s="6" t="s">
        <v>2094</v>
      </c>
      <c r="J1729" s="33" t="s">
        <v>534</v>
      </c>
      <c r="K1729" s="33" t="s">
        <v>2217</v>
      </c>
      <c r="L1729" s="34">
        <v>40000</v>
      </c>
      <c r="M1729" s="34">
        <v>14000</v>
      </c>
      <c r="N1729" s="34">
        <v>11500</v>
      </c>
      <c r="O1729" s="34">
        <v>12500</v>
      </c>
      <c r="P1729" s="25">
        <f t="shared" ref="P1729:P1740" si="116">+O1729/L1729*100</f>
        <v>31.25</v>
      </c>
      <c r="Q1729" s="25">
        <f t="shared" ref="Q1729:Q1740" si="117">-100+(O1729/M1729*100)</f>
        <v>-10.714285714285708</v>
      </c>
      <c r="R1729" s="30" t="s">
        <v>2888</v>
      </c>
    </row>
    <row r="1730" spans="1:18" ht="28.5">
      <c r="A1730" s="1"/>
      <c r="B1730" s="1"/>
      <c r="C1730" s="4" t="s">
        <v>2094</v>
      </c>
      <c r="D1730" s="5"/>
      <c r="E1730" s="5"/>
      <c r="F1730" s="5"/>
      <c r="G1730" s="6" t="s">
        <v>2094</v>
      </c>
      <c r="H1730" s="5"/>
      <c r="I1730" s="6" t="s">
        <v>2094</v>
      </c>
      <c r="J1730" s="33" t="s">
        <v>535</v>
      </c>
      <c r="K1730" s="33" t="s">
        <v>536</v>
      </c>
      <c r="L1730" s="34">
        <v>3000</v>
      </c>
      <c r="M1730" s="34">
        <v>700</v>
      </c>
      <c r="N1730" s="34">
        <v>586</v>
      </c>
      <c r="O1730" s="34">
        <v>192</v>
      </c>
      <c r="P1730" s="25">
        <f t="shared" si="116"/>
        <v>6.4</v>
      </c>
      <c r="Q1730" s="25">
        <f t="shared" si="117"/>
        <v>-72.571428571428569</v>
      </c>
      <c r="R1730" s="30" t="s">
        <v>2889</v>
      </c>
    </row>
    <row r="1731" spans="1:18" ht="28.5">
      <c r="A1731" s="1"/>
      <c r="B1731" s="1"/>
      <c r="C1731" s="4" t="s">
        <v>2094</v>
      </c>
      <c r="D1731" s="5"/>
      <c r="E1731" s="5"/>
      <c r="F1731" s="5"/>
      <c r="G1731" s="6" t="s">
        <v>2094</v>
      </c>
      <c r="H1731" s="5"/>
      <c r="I1731" s="6" t="s">
        <v>2094</v>
      </c>
      <c r="J1731" s="33" t="s">
        <v>535</v>
      </c>
      <c r="K1731" s="33" t="s">
        <v>537</v>
      </c>
      <c r="L1731" s="34">
        <v>4000</v>
      </c>
      <c r="M1731" s="34">
        <v>1000</v>
      </c>
      <c r="N1731" s="34">
        <v>892</v>
      </c>
      <c r="O1731" s="34">
        <v>1200</v>
      </c>
      <c r="P1731" s="25">
        <f t="shared" si="116"/>
        <v>30</v>
      </c>
      <c r="Q1731" s="25">
        <f t="shared" si="117"/>
        <v>20</v>
      </c>
      <c r="R1731" s="30" t="s">
        <v>2890</v>
      </c>
    </row>
    <row r="1732" spans="1:18" ht="28.5">
      <c r="A1732" s="1"/>
      <c r="B1732" s="1"/>
      <c r="C1732" s="4" t="s">
        <v>2094</v>
      </c>
      <c r="D1732" s="5"/>
      <c r="E1732" s="5"/>
      <c r="F1732" s="5"/>
      <c r="G1732" s="6" t="s">
        <v>2094</v>
      </c>
      <c r="H1732" s="5"/>
      <c r="I1732" s="6" t="s">
        <v>2094</v>
      </c>
      <c r="J1732" s="33" t="s">
        <v>538</v>
      </c>
      <c r="K1732" s="33" t="s">
        <v>2112</v>
      </c>
      <c r="L1732" s="34">
        <v>10</v>
      </c>
      <c r="M1732" s="34">
        <v>1</v>
      </c>
      <c r="N1732" s="34">
        <v>0</v>
      </c>
      <c r="O1732" s="34">
        <v>0</v>
      </c>
      <c r="P1732" s="25">
        <f t="shared" si="116"/>
        <v>0</v>
      </c>
      <c r="Q1732" s="25">
        <f t="shared" si="117"/>
        <v>-100</v>
      </c>
      <c r="R1732" s="30" t="s">
        <v>2891</v>
      </c>
    </row>
    <row r="1733" spans="1:18" ht="28.5">
      <c r="A1733" s="1"/>
      <c r="B1733" s="1"/>
      <c r="C1733" s="4" t="s">
        <v>2094</v>
      </c>
      <c r="D1733" s="5"/>
      <c r="E1733" s="5"/>
      <c r="F1733" s="5"/>
      <c r="G1733" s="6" t="s">
        <v>2094</v>
      </c>
      <c r="H1733" s="5"/>
      <c r="I1733" s="6" t="s">
        <v>2094</v>
      </c>
      <c r="J1733" s="33" t="s">
        <v>538</v>
      </c>
      <c r="K1733" s="33" t="s">
        <v>539</v>
      </c>
      <c r="L1733" s="34">
        <v>1000</v>
      </c>
      <c r="M1733" s="34">
        <v>100</v>
      </c>
      <c r="N1733" s="34">
        <v>149</v>
      </c>
      <c r="O1733" s="34">
        <v>102</v>
      </c>
      <c r="P1733" s="25">
        <f t="shared" si="116"/>
        <v>10.199999999999999</v>
      </c>
      <c r="Q1733" s="25">
        <f t="shared" si="117"/>
        <v>2</v>
      </c>
      <c r="R1733" s="30" t="s">
        <v>3385</v>
      </c>
    </row>
    <row r="1734" spans="1:18" ht="28.5">
      <c r="A1734" s="1"/>
      <c r="B1734" s="1"/>
      <c r="C1734" s="4" t="s">
        <v>2094</v>
      </c>
      <c r="D1734" s="5"/>
      <c r="E1734" s="5"/>
      <c r="F1734" s="5"/>
      <c r="G1734" s="6" t="s">
        <v>2094</v>
      </c>
      <c r="H1734" s="5"/>
      <c r="I1734" s="6" t="s">
        <v>2094</v>
      </c>
      <c r="J1734" s="33" t="s">
        <v>538</v>
      </c>
      <c r="K1734" s="33" t="s">
        <v>540</v>
      </c>
      <c r="L1734" s="34">
        <v>2500</v>
      </c>
      <c r="M1734" s="34">
        <v>500</v>
      </c>
      <c r="N1734" s="34">
        <v>574</v>
      </c>
      <c r="O1734" s="34">
        <v>520</v>
      </c>
      <c r="P1734" s="25">
        <f t="shared" si="116"/>
        <v>20.8</v>
      </c>
      <c r="Q1734" s="25">
        <f t="shared" si="117"/>
        <v>4</v>
      </c>
      <c r="R1734" s="30" t="s">
        <v>3386</v>
      </c>
    </row>
    <row r="1735" spans="1:18" ht="28.5">
      <c r="A1735" s="1"/>
      <c r="B1735" s="1"/>
      <c r="C1735" s="4" t="s">
        <v>2094</v>
      </c>
      <c r="D1735" s="5"/>
      <c r="E1735" s="5"/>
      <c r="F1735" s="5"/>
      <c r="G1735" s="6" t="s">
        <v>2094</v>
      </c>
      <c r="H1735" s="5"/>
      <c r="I1735" s="6" t="s">
        <v>2094</v>
      </c>
      <c r="J1735" s="33" t="s">
        <v>541</v>
      </c>
      <c r="K1735" s="33" t="s">
        <v>2219</v>
      </c>
      <c r="L1735" s="34">
        <v>400</v>
      </c>
      <c r="M1735" s="34">
        <v>100</v>
      </c>
      <c r="N1735" s="34">
        <v>49</v>
      </c>
      <c r="O1735" s="34">
        <v>56</v>
      </c>
      <c r="P1735" s="25">
        <f t="shared" si="116"/>
        <v>14.000000000000002</v>
      </c>
      <c r="Q1735" s="25">
        <f t="shared" si="117"/>
        <v>-43.999999999999993</v>
      </c>
      <c r="R1735" s="30" t="s">
        <v>2892</v>
      </c>
    </row>
    <row r="1736" spans="1:18" ht="28.5">
      <c r="A1736" s="1"/>
      <c r="B1736" s="1"/>
      <c r="C1736" s="4" t="s">
        <v>2094</v>
      </c>
      <c r="D1736" s="5"/>
      <c r="E1736" s="5"/>
      <c r="F1736" s="5"/>
      <c r="G1736" s="6" t="s">
        <v>2094</v>
      </c>
      <c r="H1736" s="5"/>
      <c r="I1736" s="6" t="s">
        <v>2094</v>
      </c>
      <c r="J1736" s="33" t="s">
        <v>542</v>
      </c>
      <c r="K1736" s="33" t="s">
        <v>2217</v>
      </c>
      <c r="L1736" s="34">
        <v>18000</v>
      </c>
      <c r="M1736" s="34">
        <v>3000</v>
      </c>
      <c r="N1736" s="34">
        <v>3000</v>
      </c>
      <c r="O1736" s="34">
        <v>3155</v>
      </c>
      <c r="P1736" s="25">
        <f t="shared" si="116"/>
        <v>17.527777777777779</v>
      </c>
      <c r="Q1736" s="25">
        <f t="shared" si="117"/>
        <v>5.1666666666666714</v>
      </c>
      <c r="R1736" s="30" t="s">
        <v>3387</v>
      </c>
    </row>
    <row r="1737" spans="1:18" ht="28.5">
      <c r="A1737" s="1"/>
      <c r="B1737" s="1"/>
      <c r="C1737" s="4" t="s">
        <v>2094</v>
      </c>
      <c r="D1737" s="5"/>
      <c r="E1737" s="5"/>
      <c r="F1737" s="5"/>
      <c r="G1737" s="6" t="s">
        <v>2094</v>
      </c>
      <c r="H1737" s="5"/>
      <c r="I1737" s="6" t="s">
        <v>2094</v>
      </c>
      <c r="J1737" s="33" t="s">
        <v>543</v>
      </c>
      <c r="K1737" s="33" t="s">
        <v>2157</v>
      </c>
      <c r="L1737" s="34">
        <v>1000</v>
      </c>
      <c r="M1737" s="34">
        <v>100</v>
      </c>
      <c r="N1737" s="34">
        <v>149</v>
      </c>
      <c r="O1737" s="34">
        <v>102</v>
      </c>
      <c r="P1737" s="25">
        <f t="shared" si="116"/>
        <v>10.199999999999999</v>
      </c>
      <c r="Q1737" s="25">
        <f t="shared" si="117"/>
        <v>2</v>
      </c>
      <c r="R1737" s="30" t="s">
        <v>3388</v>
      </c>
    </row>
    <row r="1738" spans="1:18" ht="42.75">
      <c r="A1738" s="1"/>
      <c r="B1738" s="1"/>
      <c r="C1738" s="4" t="s">
        <v>2094</v>
      </c>
      <c r="D1738" s="5"/>
      <c r="E1738" s="5"/>
      <c r="F1738" s="5"/>
      <c r="G1738" s="6" t="s">
        <v>2094</v>
      </c>
      <c r="H1738" s="5"/>
      <c r="I1738" s="6" t="s">
        <v>2094</v>
      </c>
      <c r="J1738" s="33" t="s">
        <v>544</v>
      </c>
      <c r="K1738" s="33" t="s">
        <v>2226</v>
      </c>
      <c r="L1738" s="34">
        <v>24</v>
      </c>
      <c r="M1738" s="34">
        <v>2</v>
      </c>
      <c r="N1738" s="34">
        <v>2</v>
      </c>
      <c r="O1738" s="34">
        <v>2</v>
      </c>
      <c r="P1738" s="25">
        <f t="shared" si="116"/>
        <v>8.3333333333333321</v>
      </c>
      <c r="Q1738" s="25">
        <f t="shared" si="117"/>
        <v>0</v>
      </c>
      <c r="R1738" s="30" t="s">
        <v>2094</v>
      </c>
    </row>
    <row r="1739" spans="1:18" ht="28.5">
      <c r="A1739" s="1"/>
      <c r="B1739" s="1"/>
      <c r="C1739" s="4" t="s">
        <v>2094</v>
      </c>
      <c r="D1739" s="5"/>
      <c r="E1739" s="5"/>
      <c r="F1739" s="5"/>
      <c r="G1739" s="6" t="s">
        <v>2094</v>
      </c>
      <c r="H1739" s="5"/>
      <c r="I1739" s="6" t="s">
        <v>2094</v>
      </c>
      <c r="J1739" s="33" t="s">
        <v>545</v>
      </c>
      <c r="K1739" s="33" t="s">
        <v>2157</v>
      </c>
      <c r="L1739" s="34">
        <v>500</v>
      </c>
      <c r="M1739" s="34">
        <v>0</v>
      </c>
      <c r="N1739" s="34">
        <v>0</v>
      </c>
      <c r="O1739" s="34">
        <v>0</v>
      </c>
      <c r="P1739" s="24" t="s">
        <v>2103</v>
      </c>
      <c r="Q1739" s="25">
        <v>0</v>
      </c>
      <c r="R1739" s="30" t="s">
        <v>2094</v>
      </c>
    </row>
    <row r="1740" spans="1:18" ht="42.75">
      <c r="A1740" s="1"/>
      <c r="B1740" s="1"/>
      <c r="C1740" s="4" t="s">
        <v>2094</v>
      </c>
      <c r="D1740" s="5"/>
      <c r="E1740" s="5"/>
      <c r="F1740" s="5"/>
      <c r="G1740" s="6" t="s">
        <v>2094</v>
      </c>
      <c r="H1740" s="5"/>
      <c r="I1740" s="6" t="s">
        <v>2094</v>
      </c>
      <c r="J1740" s="33" t="s">
        <v>546</v>
      </c>
      <c r="K1740" s="33" t="s">
        <v>547</v>
      </c>
      <c r="L1740" s="34">
        <v>4698000</v>
      </c>
      <c r="M1740" s="34">
        <v>1133433</v>
      </c>
      <c r="N1740" s="34">
        <v>2232000</v>
      </c>
      <c r="O1740" s="34">
        <v>549</v>
      </c>
      <c r="P1740" s="25">
        <f t="shared" si="116"/>
        <v>1.1685823754789272E-2</v>
      </c>
      <c r="Q1740" s="25">
        <f t="shared" si="117"/>
        <v>-99.95156308312886</v>
      </c>
      <c r="R1740" s="30" t="s">
        <v>2893</v>
      </c>
    </row>
    <row r="1741" spans="1:18" ht="42.75">
      <c r="A1741" s="1"/>
      <c r="B1741" s="1"/>
      <c r="C1741" s="4" t="s">
        <v>2094</v>
      </c>
      <c r="D1741" s="5"/>
      <c r="E1741" s="5"/>
      <c r="F1741" s="5"/>
      <c r="G1741" s="6" t="s">
        <v>2094</v>
      </c>
      <c r="H1741" s="5"/>
      <c r="I1741" s="6" t="s">
        <v>2094</v>
      </c>
      <c r="J1741" s="33" t="s">
        <v>548</v>
      </c>
      <c r="K1741" s="33" t="s">
        <v>549</v>
      </c>
      <c r="L1741" s="34">
        <v>1500</v>
      </c>
      <c r="M1741" s="34">
        <v>300</v>
      </c>
      <c r="N1741" s="34">
        <v>399</v>
      </c>
      <c r="O1741" s="34">
        <v>300</v>
      </c>
      <c r="P1741" s="25">
        <f t="shared" ref="P1741:P1747" si="118">+O1741/L1741*100</f>
        <v>20</v>
      </c>
      <c r="Q1741" s="25">
        <f t="shared" ref="Q1741:Q1747" si="119">-100+(O1741/M1741*100)</f>
        <v>0</v>
      </c>
      <c r="R1741" s="30" t="s">
        <v>2094</v>
      </c>
    </row>
    <row r="1742" spans="1:18" ht="42.75">
      <c r="A1742" s="1"/>
      <c r="B1742" s="1"/>
      <c r="C1742" s="4" t="s">
        <v>2094</v>
      </c>
      <c r="D1742" s="5"/>
      <c r="E1742" s="5"/>
      <c r="F1742" s="5"/>
      <c r="G1742" s="6" t="s">
        <v>2094</v>
      </c>
      <c r="H1742" s="5"/>
      <c r="I1742" s="6" t="s">
        <v>2094</v>
      </c>
      <c r="J1742" s="33" t="s">
        <v>550</v>
      </c>
      <c r="K1742" s="33" t="s">
        <v>549</v>
      </c>
      <c r="L1742" s="34">
        <v>2000</v>
      </c>
      <c r="M1742" s="34">
        <v>400</v>
      </c>
      <c r="N1742" s="34">
        <v>472</v>
      </c>
      <c r="O1742" s="34">
        <v>400</v>
      </c>
      <c r="P1742" s="25">
        <f t="shared" si="118"/>
        <v>20</v>
      </c>
      <c r="Q1742" s="25">
        <f t="shared" si="119"/>
        <v>0</v>
      </c>
      <c r="R1742" s="30" t="s">
        <v>2094</v>
      </c>
    </row>
    <row r="1743" spans="1:18" ht="28.5">
      <c r="A1743" s="1"/>
      <c r="B1743" s="1"/>
      <c r="C1743" s="4" t="s">
        <v>2094</v>
      </c>
      <c r="D1743" s="5"/>
      <c r="E1743" s="5"/>
      <c r="F1743" s="5"/>
      <c r="G1743" s="6" t="s">
        <v>2094</v>
      </c>
      <c r="H1743" s="5"/>
      <c r="I1743" s="6" t="s">
        <v>2094</v>
      </c>
      <c r="J1743" s="33" t="s">
        <v>551</v>
      </c>
      <c r="K1743" s="33" t="s">
        <v>552</v>
      </c>
      <c r="L1743" s="34">
        <v>400</v>
      </c>
      <c r="M1743" s="34">
        <v>70</v>
      </c>
      <c r="N1743" s="34">
        <v>140</v>
      </c>
      <c r="O1743" s="34">
        <v>85</v>
      </c>
      <c r="P1743" s="25">
        <f t="shared" si="118"/>
        <v>21.25</v>
      </c>
      <c r="Q1743" s="25">
        <f t="shared" si="119"/>
        <v>21.428571428571416</v>
      </c>
      <c r="R1743" s="30" t="s">
        <v>2894</v>
      </c>
    </row>
    <row r="1744" spans="1:18" ht="42.75">
      <c r="A1744" s="1"/>
      <c r="B1744" s="1"/>
      <c r="C1744" s="4" t="s">
        <v>2094</v>
      </c>
      <c r="D1744" s="5"/>
      <c r="E1744" s="5"/>
      <c r="F1744" s="5"/>
      <c r="G1744" s="6" t="s">
        <v>2094</v>
      </c>
      <c r="H1744" s="5"/>
      <c r="I1744" s="6" t="s">
        <v>2094</v>
      </c>
      <c r="J1744" s="33" t="s">
        <v>553</v>
      </c>
      <c r="K1744" s="33" t="s">
        <v>549</v>
      </c>
      <c r="L1744" s="34">
        <v>500</v>
      </c>
      <c r="M1744" s="34">
        <v>100</v>
      </c>
      <c r="N1744" s="34">
        <v>100</v>
      </c>
      <c r="O1744" s="34">
        <v>100</v>
      </c>
      <c r="P1744" s="25">
        <f t="shared" si="118"/>
        <v>20</v>
      </c>
      <c r="Q1744" s="25">
        <f t="shared" si="119"/>
        <v>0</v>
      </c>
      <c r="R1744" s="30" t="s">
        <v>2094</v>
      </c>
    </row>
    <row r="1745" spans="1:18" ht="28.5">
      <c r="A1745" s="1"/>
      <c r="B1745" s="1"/>
      <c r="C1745" s="4" t="s">
        <v>2094</v>
      </c>
      <c r="D1745" s="5"/>
      <c r="E1745" s="5"/>
      <c r="F1745" s="5"/>
      <c r="G1745" s="6" t="s">
        <v>2094</v>
      </c>
      <c r="H1745" s="5"/>
      <c r="I1745" s="6" t="s">
        <v>2094</v>
      </c>
      <c r="J1745" s="33" t="s">
        <v>554</v>
      </c>
      <c r="K1745" s="33" t="s">
        <v>2217</v>
      </c>
      <c r="L1745" s="34">
        <v>1000</v>
      </c>
      <c r="M1745" s="34">
        <v>200</v>
      </c>
      <c r="N1745" s="34">
        <v>180</v>
      </c>
      <c r="O1745" s="34">
        <v>200</v>
      </c>
      <c r="P1745" s="25">
        <f t="shared" si="118"/>
        <v>20</v>
      </c>
      <c r="Q1745" s="25">
        <f t="shared" si="119"/>
        <v>0</v>
      </c>
      <c r="R1745" s="30" t="s">
        <v>2094</v>
      </c>
    </row>
    <row r="1746" spans="1:18" ht="28.5">
      <c r="A1746" s="1"/>
      <c r="B1746" s="1"/>
      <c r="C1746" s="4" t="s">
        <v>2094</v>
      </c>
      <c r="D1746" s="5"/>
      <c r="E1746" s="5"/>
      <c r="F1746" s="5"/>
      <c r="G1746" s="6" t="s">
        <v>2094</v>
      </c>
      <c r="H1746" s="5"/>
      <c r="I1746" s="6" t="s">
        <v>2094</v>
      </c>
      <c r="J1746" s="33" t="s">
        <v>555</v>
      </c>
      <c r="K1746" s="33" t="s">
        <v>522</v>
      </c>
      <c r="L1746" s="34">
        <v>60000</v>
      </c>
      <c r="M1746" s="34">
        <v>35000</v>
      </c>
      <c r="N1746" s="34">
        <v>40000</v>
      </c>
      <c r="O1746" s="34">
        <v>30000</v>
      </c>
      <c r="P1746" s="25">
        <f t="shared" si="118"/>
        <v>50</v>
      </c>
      <c r="Q1746" s="25">
        <f t="shared" si="119"/>
        <v>-14.285714285714292</v>
      </c>
      <c r="R1746" s="30" t="s">
        <v>2895</v>
      </c>
    </row>
    <row r="1747" spans="1:18" ht="42.75">
      <c r="A1747" s="1"/>
      <c r="B1747" s="1"/>
      <c r="C1747" s="4" t="s">
        <v>2094</v>
      </c>
      <c r="D1747" s="5"/>
      <c r="E1747" s="5"/>
      <c r="F1747" s="5"/>
      <c r="G1747" s="6" t="s">
        <v>2094</v>
      </c>
      <c r="H1747" s="5"/>
      <c r="I1747" s="6" t="s">
        <v>2094</v>
      </c>
      <c r="J1747" s="33" t="s">
        <v>556</v>
      </c>
      <c r="K1747" s="33" t="s">
        <v>557</v>
      </c>
      <c r="L1747" s="34">
        <v>20000</v>
      </c>
      <c r="M1747" s="34">
        <v>3500</v>
      </c>
      <c r="N1747" s="34">
        <v>5250</v>
      </c>
      <c r="O1747" s="34">
        <v>3600</v>
      </c>
      <c r="P1747" s="25">
        <f t="shared" si="118"/>
        <v>18</v>
      </c>
      <c r="Q1747" s="25">
        <f t="shared" si="119"/>
        <v>2.857142857142847</v>
      </c>
      <c r="R1747" s="30" t="s">
        <v>3389</v>
      </c>
    </row>
    <row r="1748" spans="1:18" ht="28.5">
      <c r="A1748" s="1"/>
      <c r="B1748" s="1"/>
      <c r="C1748" s="4" t="s">
        <v>2094</v>
      </c>
      <c r="D1748" s="5"/>
      <c r="E1748" s="5"/>
      <c r="F1748" s="5"/>
      <c r="G1748" s="6" t="s">
        <v>2094</v>
      </c>
      <c r="H1748" s="5"/>
      <c r="I1748" s="6" t="s">
        <v>2094</v>
      </c>
      <c r="J1748" s="33" t="s">
        <v>558</v>
      </c>
      <c r="K1748" s="33" t="s">
        <v>559</v>
      </c>
      <c r="L1748" s="34">
        <v>40</v>
      </c>
      <c r="M1748" s="34">
        <v>10</v>
      </c>
      <c r="N1748" s="34">
        <v>10</v>
      </c>
      <c r="O1748" s="34">
        <v>15</v>
      </c>
      <c r="P1748" s="24" t="s">
        <v>2130</v>
      </c>
      <c r="Q1748" s="25">
        <f>-100+(O1748/M1748*100)</f>
        <v>50</v>
      </c>
      <c r="R1748" s="30" t="s">
        <v>3150</v>
      </c>
    </row>
    <row r="1749" spans="1:18" ht="28.5">
      <c r="A1749" s="1"/>
      <c r="B1749" s="3" t="s">
        <v>560</v>
      </c>
      <c r="C1749" s="4" t="s">
        <v>2125</v>
      </c>
      <c r="D1749" s="5">
        <v>174590656</v>
      </c>
      <c r="E1749" s="5">
        <v>221738323</v>
      </c>
      <c r="F1749" s="5">
        <v>47147667</v>
      </c>
      <c r="G1749" s="7">
        <v>27</v>
      </c>
      <c r="H1749" s="5">
        <v>1110562705</v>
      </c>
      <c r="I1749" s="7">
        <v>20</v>
      </c>
      <c r="J1749" s="33" t="s">
        <v>2094</v>
      </c>
      <c r="K1749" s="33" t="s">
        <v>2094</v>
      </c>
      <c r="L1749" s="34"/>
      <c r="M1749" s="34"/>
      <c r="N1749" s="34"/>
      <c r="O1749" s="34"/>
      <c r="P1749" s="24" t="s">
        <v>2094</v>
      </c>
      <c r="Q1749" s="24" t="s">
        <v>2094</v>
      </c>
      <c r="R1749" s="30" t="s">
        <v>2094</v>
      </c>
    </row>
    <row r="1750" spans="1:18" ht="28.5">
      <c r="A1750" s="1"/>
      <c r="B1750" s="3" t="s">
        <v>561</v>
      </c>
      <c r="C1750" s="4" t="s">
        <v>2094</v>
      </c>
      <c r="D1750" s="5"/>
      <c r="E1750" s="5"/>
      <c r="F1750" s="5"/>
      <c r="G1750" s="6" t="s">
        <v>2094</v>
      </c>
      <c r="H1750" s="5"/>
      <c r="I1750" s="6" t="s">
        <v>2094</v>
      </c>
      <c r="J1750" s="33" t="s">
        <v>1651</v>
      </c>
      <c r="K1750" s="33" t="s">
        <v>1321</v>
      </c>
      <c r="L1750" s="34">
        <v>150000</v>
      </c>
      <c r="M1750" s="34">
        <v>12000</v>
      </c>
      <c r="N1750" s="34">
        <v>9569</v>
      </c>
      <c r="O1750" s="34">
        <v>10749</v>
      </c>
      <c r="P1750" s="25">
        <f>+O1750/L1750*100</f>
        <v>7.1660000000000004</v>
      </c>
      <c r="Q1750" s="25">
        <f t="shared" ref="Q1750:Q1759" si="120">-100+(O1750/M1750*100)</f>
        <v>-10.424999999999997</v>
      </c>
      <c r="R1750" s="30" t="s">
        <v>562</v>
      </c>
    </row>
    <row r="1751" spans="1:18" ht="28.5">
      <c r="A1751" s="1"/>
      <c r="B1751" s="1"/>
      <c r="C1751" s="4" t="s">
        <v>2094</v>
      </c>
      <c r="D1751" s="5"/>
      <c r="E1751" s="5"/>
      <c r="F1751" s="5"/>
      <c r="G1751" s="6" t="s">
        <v>2094</v>
      </c>
      <c r="H1751" s="5"/>
      <c r="I1751" s="6" t="s">
        <v>2094</v>
      </c>
      <c r="J1751" s="33" t="s">
        <v>563</v>
      </c>
      <c r="K1751" s="33" t="s">
        <v>2242</v>
      </c>
      <c r="L1751" s="34">
        <v>41000</v>
      </c>
      <c r="M1751" s="34">
        <v>40600</v>
      </c>
      <c r="N1751" s="34">
        <v>37400</v>
      </c>
      <c r="O1751" s="34">
        <v>40685</v>
      </c>
      <c r="P1751" s="24" t="s">
        <v>2130</v>
      </c>
      <c r="Q1751" s="25">
        <f t="shared" si="120"/>
        <v>0.20935960591133096</v>
      </c>
      <c r="R1751" s="30" t="s">
        <v>564</v>
      </c>
    </row>
    <row r="1752" spans="1:18" ht="28.5">
      <c r="A1752" s="1"/>
      <c r="B1752" s="1"/>
      <c r="C1752" s="4" t="s">
        <v>2094</v>
      </c>
      <c r="D1752" s="5"/>
      <c r="E1752" s="5"/>
      <c r="F1752" s="5"/>
      <c r="G1752" s="6" t="s">
        <v>2094</v>
      </c>
      <c r="H1752" s="5"/>
      <c r="I1752" s="6" t="s">
        <v>2094</v>
      </c>
      <c r="J1752" s="33" t="s">
        <v>565</v>
      </c>
      <c r="K1752" s="33" t="s">
        <v>566</v>
      </c>
      <c r="L1752" s="34">
        <v>1300</v>
      </c>
      <c r="M1752" s="34">
        <v>325</v>
      </c>
      <c r="N1752" s="34">
        <v>280</v>
      </c>
      <c r="O1752" s="34">
        <v>311</v>
      </c>
      <c r="P1752" s="25">
        <f>+O1752/L1752*100</f>
        <v>23.923076923076923</v>
      </c>
      <c r="Q1752" s="25">
        <f t="shared" si="120"/>
        <v>-4.3076923076923066</v>
      </c>
      <c r="R1752" s="30" t="s">
        <v>567</v>
      </c>
    </row>
    <row r="1753" spans="1:18" ht="28.5">
      <c r="A1753" s="1"/>
      <c r="B1753" s="1"/>
      <c r="C1753" s="4" t="s">
        <v>2094</v>
      </c>
      <c r="D1753" s="5"/>
      <c r="E1753" s="5"/>
      <c r="F1753" s="5"/>
      <c r="G1753" s="6" t="s">
        <v>2094</v>
      </c>
      <c r="H1753" s="5"/>
      <c r="I1753" s="6" t="s">
        <v>2094</v>
      </c>
      <c r="J1753" s="33" t="s">
        <v>568</v>
      </c>
      <c r="K1753" s="33" t="s">
        <v>569</v>
      </c>
      <c r="L1753" s="34">
        <v>43000000</v>
      </c>
      <c r="M1753" s="34">
        <v>7000000</v>
      </c>
      <c r="N1753" s="34">
        <v>5479776</v>
      </c>
      <c r="O1753" s="34">
        <v>8644608</v>
      </c>
      <c r="P1753" s="25">
        <f>+O1753/L1753*100</f>
        <v>20.103739534883722</v>
      </c>
      <c r="Q1753" s="25">
        <f t="shared" si="120"/>
        <v>23.494399999999999</v>
      </c>
      <c r="R1753" s="30" t="s">
        <v>2896</v>
      </c>
    </row>
    <row r="1754" spans="1:18" ht="28.5">
      <c r="A1754" s="1"/>
      <c r="B1754" s="1"/>
      <c r="C1754" s="4" t="s">
        <v>2094</v>
      </c>
      <c r="D1754" s="5"/>
      <c r="E1754" s="5"/>
      <c r="F1754" s="5"/>
      <c r="G1754" s="6" t="s">
        <v>2094</v>
      </c>
      <c r="H1754" s="5"/>
      <c r="I1754" s="6" t="s">
        <v>2094</v>
      </c>
      <c r="J1754" s="33" t="s">
        <v>570</v>
      </c>
      <c r="K1754" s="33" t="s">
        <v>1976</v>
      </c>
      <c r="L1754" s="34">
        <v>14000000</v>
      </c>
      <c r="M1754" s="34">
        <v>500000</v>
      </c>
      <c r="N1754" s="34">
        <v>566512</v>
      </c>
      <c r="O1754" s="34">
        <v>521985</v>
      </c>
      <c r="P1754" s="25">
        <f>+O1754/L1754*100</f>
        <v>3.7284642857142858</v>
      </c>
      <c r="Q1754" s="25">
        <f t="shared" si="120"/>
        <v>4.3970000000000056</v>
      </c>
      <c r="R1754" s="30" t="s">
        <v>2897</v>
      </c>
    </row>
    <row r="1755" spans="1:18" ht="42.75">
      <c r="A1755" s="1"/>
      <c r="B1755" s="1"/>
      <c r="C1755" s="4" t="s">
        <v>2094</v>
      </c>
      <c r="D1755" s="5"/>
      <c r="E1755" s="5"/>
      <c r="F1755" s="5"/>
      <c r="G1755" s="6" t="s">
        <v>2094</v>
      </c>
      <c r="H1755" s="5"/>
      <c r="I1755" s="6" t="s">
        <v>2094</v>
      </c>
      <c r="J1755" s="33" t="s">
        <v>571</v>
      </c>
      <c r="K1755" s="33" t="s">
        <v>2242</v>
      </c>
      <c r="L1755" s="34">
        <v>420</v>
      </c>
      <c r="M1755" s="34">
        <v>360</v>
      </c>
      <c r="N1755" s="34">
        <v>260</v>
      </c>
      <c r="O1755" s="34">
        <v>311</v>
      </c>
      <c r="P1755" s="24" t="s">
        <v>2130</v>
      </c>
      <c r="Q1755" s="25">
        <f t="shared" si="120"/>
        <v>-13.611111111111114</v>
      </c>
      <c r="R1755" s="30" t="s">
        <v>2898</v>
      </c>
    </row>
    <row r="1756" spans="1:18" ht="28.5">
      <c r="A1756" s="1"/>
      <c r="B1756" s="1"/>
      <c r="C1756" s="4" t="s">
        <v>2094</v>
      </c>
      <c r="D1756" s="5"/>
      <c r="E1756" s="5"/>
      <c r="F1756" s="5"/>
      <c r="G1756" s="6" t="s">
        <v>2094</v>
      </c>
      <c r="H1756" s="5"/>
      <c r="I1756" s="6" t="s">
        <v>2094</v>
      </c>
      <c r="J1756" s="33" t="s">
        <v>572</v>
      </c>
      <c r="K1756" s="33" t="s">
        <v>547</v>
      </c>
      <c r="L1756" s="34">
        <v>5321949</v>
      </c>
      <c r="M1756" s="34">
        <v>723140</v>
      </c>
      <c r="N1756" s="34">
        <v>248024</v>
      </c>
      <c r="O1756" s="34">
        <v>744266</v>
      </c>
      <c r="P1756" s="25">
        <f>+O1756/L1756*100</f>
        <v>13.984839012925528</v>
      </c>
      <c r="Q1756" s="25">
        <f t="shared" si="120"/>
        <v>2.921426003263548</v>
      </c>
      <c r="R1756" s="30" t="s">
        <v>2899</v>
      </c>
    </row>
    <row r="1757" spans="1:18" ht="57">
      <c r="A1757" s="1"/>
      <c r="B1757" s="1"/>
      <c r="C1757" s="4" t="s">
        <v>2094</v>
      </c>
      <c r="D1757" s="5"/>
      <c r="E1757" s="5"/>
      <c r="F1757" s="5"/>
      <c r="G1757" s="6" t="s">
        <v>2094</v>
      </c>
      <c r="H1757" s="5"/>
      <c r="I1757" s="6" t="s">
        <v>2094</v>
      </c>
      <c r="J1757" s="33" t="s">
        <v>573</v>
      </c>
      <c r="K1757" s="33" t="s">
        <v>1236</v>
      </c>
      <c r="L1757" s="34">
        <v>99691</v>
      </c>
      <c r="M1757" s="34">
        <v>46593</v>
      </c>
      <c r="N1757" s="34">
        <v>25425</v>
      </c>
      <c r="O1757" s="34">
        <v>0</v>
      </c>
      <c r="P1757" s="25">
        <f>+O1757/L1757*100</f>
        <v>0</v>
      </c>
      <c r="Q1757" s="25">
        <f t="shared" si="120"/>
        <v>-100</v>
      </c>
      <c r="R1757" s="30" t="s">
        <v>2900</v>
      </c>
    </row>
    <row r="1758" spans="1:18" ht="28.5">
      <c r="A1758" s="1"/>
      <c r="B1758" s="1"/>
      <c r="C1758" s="4" t="s">
        <v>2094</v>
      </c>
      <c r="D1758" s="5"/>
      <c r="E1758" s="5"/>
      <c r="F1758" s="5"/>
      <c r="G1758" s="6" t="s">
        <v>2094</v>
      </c>
      <c r="H1758" s="5"/>
      <c r="I1758" s="6" t="s">
        <v>2094</v>
      </c>
      <c r="J1758" s="33" t="s">
        <v>574</v>
      </c>
      <c r="K1758" s="33" t="s">
        <v>547</v>
      </c>
      <c r="L1758" s="34">
        <v>998880</v>
      </c>
      <c r="M1758" s="34">
        <v>149184</v>
      </c>
      <c r="N1758" s="34">
        <v>304512</v>
      </c>
      <c r="O1758" s="34">
        <v>258912</v>
      </c>
      <c r="P1758" s="25">
        <f>+O1758/L1758*100</f>
        <v>25.920230658337339</v>
      </c>
      <c r="Q1758" s="25">
        <f t="shared" si="120"/>
        <v>73.552123552123561</v>
      </c>
      <c r="R1758" s="30" t="s">
        <v>2901</v>
      </c>
    </row>
    <row r="1759" spans="1:18" ht="28.5">
      <c r="A1759" s="1"/>
      <c r="B1759" s="1"/>
      <c r="C1759" s="4" t="s">
        <v>2094</v>
      </c>
      <c r="D1759" s="5"/>
      <c r="E1759" s="5"/>
      <c r="F1759" s="5"/>
      <c r="G1759" s="6" t="s">
        <v>2094</v>
      </c>
      <c r="H1759" s="5"/>
      <c r="I1759" s="6" t="s">
        <v>2094</v>
      </c>
      <c r="J1759" s="33" t="s">
        <v>575</v>
      </c>
      <c r="K1759" s="33" t="s">
        <v>1236</v>
      </c>
      <c r="L1759" s="34">
        <v>3348</v>
      </c>
      <c r="M1759" s="34">
        <v>680</v>
      </c>
      <c r="N1759" s="34">
        <v>1656</v>
      </c>
      <c r="O1759" s="34">
        <v>0</v>
      </c>
      <c r="P1759" s="25">
        <f>+O1759/L1759*100</f>
        <v>0</v>
      </c>
      <c r="Q1759" s="25">
        <f t="shared" si="120"/>
        <v>-100</v>
      </c>
      <c r="R1759" s="30" t="s">
        <v>576</v>
      </c>
    </row>
    <row r="1760" spans="1:18" ht="42.75">
      <c r="A1760" s="1"/>
      <c r="B1760" s="3" t="s">
        <v>577</v>
      </c>
      <c r="C1760" s="4" t="s">
        <v>2125</v>
      </c>
      <c r="D1760" s="5">
        <v>21497180</v>
      </c>
      <c r="E1760" s="5">
        <v>21786902</v>
      </c>
      <c r="F1760" s="5">
        <v>289722</v>
      </c>
      <c r="G1760" s="7">
        <v>1.3</v>
      </c>
      <c r="H1760" s="5">
        <v>193774871</v>
      </c>
      <c r="I1760" s="7">
        <v>11.2</v>
      </c>
      <c r="J1760" s="33" t="s">
        <v>2094</v>
      </c>
      <c r="K1760" s="33" t="s">
        <v>2094</v>
      </c>
      <c r="L1760" s="34"/>
      <c r="M1760" s="34"/>
      <c r="N1760" s="34"/>
      <c r="O1760" s="34"/>
      <c r="P1760" s="24" t="s">
        <v>2094</v>
      </c>
      <c r="Q1760" s="24" t="s">
        <v>2094</v>
      </c>
      <c r="R1760" s="30" t="s">
        <v>2094</v>
      </c>
    </row>
    <row r="1761" spans="1:18" ht="28.5">
      <c r="A1761" s="1"/>
      <c r="B1761" s="3" t="s">
        <v>519</v>
      </c>
      <c r="C1761" s="4" t="s">
        <v>2094</v>
      </c>
      <c r="D1761" s="5"/>
      <c r="E1761" s="5"/>
      <c r="F1761" s="5"/>
      <c r="G1761" s="6" t="s">
        <v>2094</v>
      </c>
      <c r="H1761" s="5"/>
      <c r="I1761" s="6" t="s">
        <v>2094</v>
      </c>
      <c r="J1761" s="33" t="s">
        <v>2233</v>
      </c>
      <c r="K1761" s="33" t="s">
        <v>2202</v>
      </c>
      <c r="L1761" s="34">
        <v>11</v>
      </c>
      <c r="M1761" s="34">
        <v>1</v>
      </c>
      <c r="N1761" s="34">
        <v>1</v>
      </c>
      <c r="O1761" s="34">
        <v>0</v>
      </c>
      <c r="P1761" s="25">
        <f t="shared" ref="P1761:P1768" si="121">+O1761/L1761*100</f>
        <v>0</v>
      </c>
      <c r="Q1761" s="25">
        <f t="shared" ref="Q1761:Q1768" si="122">-100+(O1761/M1761*100)</f>
        <v>-100</v>
      </c>
      <c r="R1761" s="30" t="s">
        <v>3390</v>
      </c>
    </row>
    <row r="1762" spans="1:18" ht="28.5">
      <c r="A1762" s="1"/>
      <c r="B1762" s="1"/>
      <c r="C1762" s="4" t="s">
        <v>2094</v>
      </c>
      <c r="D1762" s="5"/>
      <c r="E1762" s="5"/>
      <c r="F1762" s="5"/>
      <c r="G1762" s="6" t="s">
        <v>2094</v>
      </c>
      <c r="H1762" s="5"/>
      <c r="I1762" s="6" t="s">
        <v>2094</v>
      </c>
      <c r="J1762" s="33" t="s">
        <v>2172</v>
      </c>
      <c r="K1762" s="33" t="s">
        <v>2157</v>
      </c>
      <c r="L1762" s="34">
        <v>220</v>
      </c>
      <c r="M1762" s="34">
        <v>20</v>
      </c>
      <c r="N1762" s="34">
        <v>30</v>
      </c>
      <c r="O1762" s="34">
        <v>0</v>
      </c>
      <c r="P1762" s="25">
        <f t="shared" si="121"/>
        <v>0</v>
      </c>
      <c r="Q1762" s="25">
        <f t="shared" si="122"/>
        <v>-100</v>
      </c>
      <c r="R1762" s="30" t="s">
        <v>2902</v>
      </c>
    </row>
    <row r="1763" spans="1:18" ht="28.5">
      <c r="A1763" s="1"/>
      <c r="B1763" s="1"/>
      <c r="C1763" s="4" t="s">
        <v>2094</v>
      </c>
      <c r="D1763" s="5"/>
      <c r="E1763" s="5"/>
      <c r="F1763" s="5"/>
      <c r="G1763" s="6" t="s">
        <v>2094</v>
      </c>
      <c r="H1763" s="5"/>
      <c r="I1763" s="6" t="s">
        <v>2094</v>
      </c>
      <c r="J1763" s="33" t="s">
        <v>578</v>
      </c>
      <c r="K1763" s="33" t="s">
        <v>2219</v>
      </c>
      <c r="L1763" s="34">
        <v>6100</v>
      </c>
      <c r="M1763" s="34">
        <v>1750</v>
      </c>
      <c r="N1763" s="34">
        <v>2946</v>
      </c>
      <c r="O1763" s="34">
        <v>1800</v>
      </c>
      <c r="P1763" s="25">
        <f t="shared" si="121"/>
        <v>29.508196721311474</v>
      </c>
      <c r="Q1763" s="25">
        <f t="shared" si="122"/>
        <v>2.857142857142847</v>
      </c>
      <c r="R1763" s="30" t="s">
        <v>2903</v>
      </c>
    </row>
    <row r="1764" spans="1:18" ht="28.5">
      <c r="A1764" s="1"/>
      <c r="B1764" s="1"/>
      <c r="C1764" s="4" t="s">
        <v>2094</v>
      </c>
      <c r="D1764" s="5"/>
      <c r="E1764" s="5"/>
      <c r="F1764" s="5"/>
      <c r="G1764" s="6" t="s">
        <v>2094</v>
      </c>
      <c r="H1764" s="5"/>
      <c r="I1764" s="6" t="s">
        <v>2094</v>
      </c>
      <c r="J1764" s="33" t="s">
        <v>578</v>
      </c>
      <c r="K1764" s="33" t="s">
        <v>1058</v>
      </c>
      <c r="L1764" s="34">
        <v>29000</v>
      </c>
      <c r="M1764" s="34">
        <v>7250</v>
      </c>
      <c r="N1764" s="34">
        <v>7747</v>
      </c>
      <c r="O1764" s="34">
        <v>8324</v>
      </c>
      <c r="P1764" s="25">
        <f t="shared" si="121"/>
        <v>28.703448275862069</v>
      </c>
      <c r="Q1764" s="25">
        <f t="shared" si="122"/>
        <v>14.813793103448276</v>
      </c>
      <c r="R1764" s="30" t="s">
        <v>3051</v>
      </c>
    </row>
    <row r="1765" spans="1:18" ht="28.5">
      <c r="A1765" s="1"/>
      <c r="B1765" s="1"/>
      <c r="C1765" s="4" t="s">
        <v>2094</v>
      </c>
      <c r="D1765" s="5"/>
      <c r="E1765" s="5"/>
      <c r="F1765" s="5"/>
      <c r="G1765" s="6" t="s">
        <v>2094</v>
      </c>
      <c r="H1765" s="5"/>
      <c r="I1765" s="6" t="s">
        <v>2094</v>
      </c>
      <c r="J1765" s="33" t="s">
        <v>579</v>
      </c>
      <c r="K1765" s="33" t="s">
        <v>2217</v>
      </c>
      <c r="L1765" s="34">
        <v>200</v>
      </c>
      <c r="M1765" s="34">
        <v>40</v>
      </c>
      <c r="N1765" s="34">
        <v>80</v>
      </c>
      <c r="O1765" s="34">
        <v>76</v>
      </c>
      <c r="P1765" s="25">
        <f t="shared" si="121"/>
        <v>38</v>
      </c>
      <c r="Q1765" s="25">
        <f t="shared" si="122"/>
        <v>90</v>
      </c>
      <c r="R1765" s="30" t="s">
        <v>2904</v>
      </c>
    </row>
    <row r="1766" spans="1:18" ht="28.5">
      <c r="A1766" s="1"/>
      <c r="B1766" s="1"/>
      <c r="C1766" s="4" t="s">
        <v>2094</v>
      </c>
      <c r="D1766" s="5"/>
      <c r="E1766" s="5"/>
      <c r="F1766" s="5"/>
      <c r="G1766" s="6" t="s">
        <v>2094</v>
      </c>
      <c r="H1766" s="5"/>
      <c r="I1766" s="6" t="s">
        <v>2094</v>
      </c>
      <c r="J1766" s="33" t="s">
        <v>580</v>
      </c>
      <c r="K1766" s="33" t="s">
        <v>1976</v>
      </c>
      <c r="L1766" s="34">
        <v>800000</v>
      </c>
      <c r="M1766" s="34">
        <v>0</v>
      </c>
      <c r="N1766" s="34">
        <v>73900</v>
      </c>
      <c r="O1766" s="34">
        <v>0</v>
      </c>
      <c r="P1766" s="24" t="s">
        <v>2103</v>
      </c>
      <c r="Q1766" s="25">
        <v>0</v>
      </c>
      <c r="R1766" s="30" t="s">
        <v>2094</v>
      </c>
    </row>
    <row r="1767" spans="1:18" ht="28.5">
      <c r="A1767" s="1"/>
      <c r="B1767" s="1"/>
      <c r="C1767" s="4" t="s">
        <v>2094</v>
      </c>
      <c r="D1767" s="5"/>
      <c r="E1767" s="5"/>
      <c r="F1767" s="5"/>
      <c r="G1767" s="6" t="s">
        <v>2094</v>
      </c>
      <c r="H1767" s="5"/>
      <c r="I1767" s="6" t="s">
        <v>2094</v>
      </c>
      <c r="J1767" s="33" t="s">
        <v>580</v>
      </c>
      <c r="K1767" s="33" t="s">
        <v>581</v>
      </c>
      <c r="L1767" s="34">
        <v>65000</v>
      </c>
      <c r="M1767" s="34">
        <v>0</v>
      </c>
      <c r="N1767" s="34">
        <v>0</v>
      </c>
      <c r="O1767" s="34">
        <v>0</v>
      </c>
      <c r="P1767" s="24" t="s">
        <v>2103</v>
      </c>
      <c r="Q1767" s="25">
        <v>0</v>
      </c>
      <c r="R1767" s="30" t="s">
        <v>2094</v>
      </c>
    </row>
    <row r="1768" spans="1:18" ht="42.75">
      <c r="A1768" s="1"/>
      <c r="B1768" s="1"/>
      <c r="C1768" s="4" t="s">
        <v>2094</v>
      </c>
      <c r="D1768" s="5"/>
      <c r="E1768" s="5"/>
      <c r="F1768" s="5"/>
      <c r="G1768" s="6" t="s">
        <v>2094</v>
      </c>
      <c r="H1768" s="5"/>
      <c r="I1768" s="6" t="s">
        <v>2094</v>
      </c>
      <c r="J1768" s="33" t="s">
        <v>582</v>
      </c>
      <c r="K1768" s="33" t="s">
        <v>583</v>
      </c>
      <c r="L1768" s="34">
        <v>600</v>
      </c>
      <c r="M1768" s="34">
        <v>150</v>
      </c>
      <c r="N1768" s="34">
        <v>20</v>
      </c>
      <c r="O1768" s="34">
        <v>19</v>
      </c>
      <c r="P1768" s="25">
        <f t="shared" si="121"/>
        <v>3.166666666666667</v>
      </c>
      <c r="Q1768" s="25">
        <f t="shared" si="122"/>
        <v>-87.333333333333329</v>
      </c>
      <c r="R1768" s="30" t="s">
        <v>3391</v>
      </c>
    </row>
    <row r="1769" spans="1:18" ht="28.5">
      <c r="A1769" s="1"/>
      <c r="B1769" s="3" t="s">
        <v>584</v>
      </c>
      <c r="C1769" s="4" t="s">
        <v>2125</v>
      </c>
      <c r="D1769" s="5">
        <v>23028447</v>
      </c>
      <c r="E1769" s="5">
        <v>56187461</v>
      </c>
      <c r="F1769" s="5">
        <v>33159014</v>
      </c>
      <c r="G1769" s="7">
        <v>144</v>
      </c>
      <c r="H1769" s="5">
        <v>205459000</v>
      </c>
      <c r="I1769" s="7">
        <v>27.3</v>
      </c>
      <c r="J1769" s="33" t="s">
        <v>2094</v>
      </c>
      <c r="K1769" s="33" t="s">
        <v>2094</v>
      </c>
      <c r="L1769" s="34"/>
      <c r="M1769" s="34"/>
      <c r="N1769" s="34"/>
      <c r="O1769" s="34"/>
      <c r="P1769" s="24" t="s">
        <v>2094</v>
      </c>
      <c r="Q1769" s="24" t="s">
        <v>2094</v>
      </c>
      <c r="R1769" s="30" t="s">
        <v>2094</v>
      </c>
    </row>
    <row r="1770" spans="1:18" ht="42.75">
      <c r="A1770" s="1"/>
      <c r="B1770" s="3" t="s">
        <v>585</v>
      </c>
      <c r="C1770" s="4" t="s">
        <v>2094</v>
      </c>
      <c r="D1770" s="5"/>
      <c r="E1770" s="5"/>
      <c r="F1770" s="5"/>
      <c r="G1770" s="6" t="s">
        <v>2094</v>
      </c>
      <c r="H1770" s="5"/>
      <c r="I1770" s="6" t="s">
        <v>2094</v>
      </c>
      <c r="J1770" s="33" t="s">
        <v>1652</v>
      </c>
      <c r="K1770" s="33" t="s">
        <v>1321</v>
      </c>
      <c r="L1770" s="34">
        <v>7100000</v>
      </c>
      <c r="M1770" s="34">
        <v>1300000</v>
      </c>
      <c r="N1770" s="34" t="s">
        <v>216</v>
      </c>
      <c r="O1770" s="34">
        <v>314885</v>
      </c>
      <c r="P1770" s="25">
        <f>+O1770/L1770*100</f>
        <v>4.4350000000000005</v>
      </c>
      <c r="Q1770" s="25">
        <f>-100+(O1770/M1770*100)</f>
        <v>-75.778076923076924</v>
      </c>
      <c r="R1770" s="30" t="s">
        <v>3151</v>
      </c>
    </row>
    <row r="1771" spans="1:18" ht="28.5">
      <c r="A1771" s="1"/>
      <c r="B1771" s="1"/>
      <c r="C1771" s="4" t="s">
        <v>2094</v>
      </c>
      <c r="D1771" s="5"/>
      <c r="E1771" s="5"/>
      <c r="F1771" s="5"/>
      <c r="G1771" s="6" t="s">
        <v>2094</v>
      </c>
      <c r="H1771" s="5"/>
      <c r="I1771" s="6" t="s">
        <v>2094</v>
      </c>
      <c r="J1771" s="33" t="s">
        <v>2233</v>
      </c>
      <c r="K1771" s="33" t="s">
        <v>2157</v>
      </c>
      <c r="L1771" s="34">
        <v>1130</v>
      </c>
      <c r="M1771" s="34">
        <v>120</v>
      </c>
      <c r="N1771" s="34" t="s">
        <v>216</v>
      </c>
      <c r="O1771" s="34">
        <v>318</v>
      </c>
      <c r="P1771" s="25">
        <f>+O1771/L1771*100</f>
        <v>28.141592920353979</v>
      </c>
      <c r="Q1771" s="25">
        <f>-100+(O1771/M1771*100)</f>
        <v>165</v>
      </c>
      <c r="R1771" s="30" t="s">
        <v>586</v>
      </c>
    </row>
    <row r="1772" spans="1:18" ht="28.5">
      <c r="A1772" s="1"/>
      <c r="B1772" s="1"/>
      <c r="C1772" s="4" t="s">
        <v>2094</v>
      </c>
      <c r="D1772" s="5"/>
      <c r="E1772" s="5"/>
      <c r="F1772" s="5"/>
      <c r="G1772" s="6" t="s">
        <v>2094</v>
      </c>
      <c r="H1772" s="5"/>
      <c r="I1772" s="6" t="s">
        <v>2094</v>
      </c>
      <c r="J1772" s="33" t="s">
        <v>2233</v>
      </c>
      <c r="K1772" s="33" t="s">
        <v>2202</v>
      </c>
      <c r="L1772" s="34">
        <v>34</v>
      </c>
      <c r="M1772" s="34">
        <v>4</v>
      </c>
      <c r="N1772" s="34" t="s">
        <v>216</v>
      </c>
      <c r="O1772" s="34">
        <v>15</v>
      </c>
      <c r="P1772" s="25">
        <f>+O1772/L1772*100</f>
        <v>44.117647058823529</v>
      </c>
      <c r="Q1772" s="25">
        <f>-100+(O1772/M1772*100)</f>
        <v>275</v>
      </c>
      <c r="R1772" s="30" t="s">
        <v>3052</v>
      </c>
    </row>
    <row r="1773" spans="1:18" ht="57">
      <c r="A1773" s="1"/>
      <c r="B1773" s="1"/>
      <c r="C1773" s="4" t="s">
        <v>2094</v>
      </c>
      <c r="D1773" s="5"/>
      <c r="E1773" s="5"/>
      <c r="F1773" s="5"/>
      <c r="G1773" s="6" t="s">
        <v>2094</v>
      </c>
      <c r="H1773" s="5"/>
      <c r="I1773" s="6" t="s">
        <v>2094</v>
      </c>
      <c r="J1773" s="33" t="s">
        <v>587</v>
      </c>
      <c r="K1773" s="33" t="s">
        <v>1058</v>
      </c>
      <c r="L1773" s="34">
        <v>18000000</v>
      </c>
      <c r="M1773" s="34">
        <v>3000000</v>
      </c>
      <c r="N1773" s="34" t="s">
        <v>216</v>
      </c>
      <c r="O1773" s="34">
        <v>2241902</v>
      </c>
      <c r="P1773" s="25">
        <f>+O1773/L1773*100</f>
        <v>12.45501111111111</v>
      </c>
      <c r="Q1773" s="25">
        <f>-100+(O1773/M1773*100)</f>
        <v>-25.269933333333341</v>
      </c>
      <c r="R1773" s="30" t="s">
        <v>3053</v>
      </c>
    </row>
    <row r="1774" spans="1:18" ht="57">
      <c r="A1774" s="1"/>
      <c r="B1774" s="1"/>
      <c r="C1774" s="4" t="s">
        <v>2094</v>
      </c>
      <c r="D1774" s="5"/>
      <c r="E1774" s="5"/>
      <c r="F1774" s="5"/>
      <c r="G1774" s="6" t="s">
        <v>2094</v>
      </c>
      <c r="H1774" s="5"/>
      <c r="I1774" s="6" t="s">
        <v>2094</v>
      </c>
      <c r="J1774" s="33" t="s">
        <v>568</v>
      </c>
      <c r="K1774" s="33" t="s">
        <v>569</v>
      </c>
      <c r="L1774" s="34">
        <v>32000000</v>
      </c>
      <c r="M1774" s="34">
        <v>6000000</v>
      </c>
      <c r="N1774" s="34" t="s">
        <v>216</v>
      </c>
      <c r="O1774" s="34">
        <v>3629952</v>
      </c>
      <c r="P1774" s="25">
        <f>+O1774/L1774*100</f>
        <v>11.3436</v>
      </c>
      <c r="Q1774" s="25">
        <f>-100+(O1774/M1774*100)</f>
        <v>-39.500800000000005</v>
      </c>
      <c r="R1774" s="30" t="s">
        <v>3054</v>
      </c>
    </row>
    <row r="1775" spans="1:18" ht="28.5">
      <c r="A1775" s="1"/>
      <c r="B1775" s="3" t="s">
        <v>588</v>
      </c>
      <c r="C1775" s="4" t="s">
        <v>2125</v>
      </c>
      <c r="D1775" s="5">
        <v>2098522</v>
      </c>
      <c r="E1775" s="5">
        <v>2255665</v>
      </c>
      <c r="F1775" s="5">
        <v>157143</v>
      </c>
      <c r="G1775" s="7">
        <v>7.5</v>
      </c>
      <c r="H1775" s="5">
        <v>17158645</v>
      </c>
      <c r="I1775" s="7">
        <v>13.1</v>
      </c>
      <c r="J1775" s="33" t="s">
        <v>2094</v>
      </c>
      <c r="K1775" s="33" t="s">
        <v>2094</v>
      </c>
      <c r="L1775" s="34"/>
      <c r="M1775" s="34"/>
      <c r="N1775" s="34"/>
      <c r="O1775" s="34"/>
      <c r="P1775" s="24" t="s">
        <v>2094</v>
      </c>
      <c r="Q1775" s="24" t="s">
        <v>2094</v>
      </c>
      <c r="R1775" s="30" t="s">
        <v>2094</v>
      </c>
    </row>
    <row r="1776" spans="1:18" ht="28.5">
      <c r="A1776" s="1"/>
      <c r="B1776" s="3" t="s">
        <v>589</v>
      </c>
      <c r="C1776" s="4" t="s">
        <v>2094</v>
      </c>
      <c r="D1776" s="5"/>
      <c r="E1776" s="5"/>
      <c r="F1776" s="5"/>
      <c r="G1776" s="6" t="s">
        <v>2094</v>
      </c>
      <c r="H1776" s="5"/>
      <c r="I1776" s="6" t="s">
        <v>2094</v>
      </c>
      <c r="J1776" s="33" t="s">
        <v>590</v>
      </c>
      <c r="K1776" s="33" t="s">
        <v>2219</v>
      </c>
      <c r="L1776" s="34">
        <v>90000</v>
      </c>
      <c r="M1776" s="34">
        <v>20000</v>
      </c>
      <c r="N1776" s="34">
        <v>22550</v>
      </c>
      <c r="O1776" s="34">
        <v>23379</v>
      </c>
      <c r="P1776" s="25">
        <f>+O1776/L1776*100</f>
        <v>25.976666666666663</v>
      </c>
      <c r="Q1776" s="25">
        <f>-100+(O1776/M1776*100)</f>
        <v>16.894999999999996</v>
      </c>
      <c r="R1776" s="30" t="s">
        <v>3392</v>
      </c>
    </row>
    <row r="1777" spans="1:18" ht="28.5">
      <c r="A1777" s="1"/>
      <c r="B1777" s="1"/>
      <c r="C1777" s="4" t="s">
        <v>2094</v>
      </c>
      <c r="D1777" s="5"/>
      <c r="E1777" s="5"/>
      <c r="F1777" s="5"/>
      <c r="G1777" s="6" t="s">
        <v>2094</v>
      </c>
      <c r="H1777" s="5"/>
      <c r="I1777" s="6" t="s">
        <v>2094</v>
      </c>
      <c r="J1777" s="33" t="s">
        <v>2233</v>
      </c>
      <c r="K1777" s="33" t="s">
        <v>2157</v>
      </c>
      <c r="L1777" s="34">
        <v>4000</v>
      </c>
      <c r="M1777" s="34">
        <v>500</v>
      </c>
      <c r="N1777" s="34">
        <v>155</v>
      </c>
      <c r="O1777" s="34">
        <v>267</v>
      </c>
      <c r="P1777" s="25">
        <f>+O1777/L1777*100</f>
        <v>6.6750000000000007</v>
      </c>
      <c r="Q1777" s="25">
        <f>-100+(O1777/M1777*100)</f>
        <v>-46.599999999999994</v>
      </c>
      <c r="R1777" s="30" t="s">
        <v>2905</v>
      </c>
    </row>
    <row r="1778" spans="1:18" ht="42.75">
      <c r="A1778" s="1"/>
      <c r="B1778" s="1"/>
      <c r="C1778" s="4" t="s">
        <v>2094</v>
      </c>
      <c r="D1778" s="5"/>
      <c r="E1778" s="5"/>
      <c r="F1778" s="5"/>
      <c r="G1778" s="6" t="s">
        <v>2094</v>
      </c>
      <c r="H1778" s="5"/>
      <c r="I1778" s="6" t="s">
        <v>2094</v>
      </c>
      <c r="J1778" s="33" t="s">
        <v>591</v>
      </c>
      <c r="K1778" s="33" t="s">
        <v>592</v>
      </c>
      <c r="L1778" s="34">
        <v>100</v>
      </c>
      <c r="M1778" s="34">
        <v>20</v>
      </c>
      <c r="N1778" s="34">
        <v>23</v>
      </c>
      <c r="O1778" s="34">
        <v>73</v>
      </c>
      <c r="P1778" s="25">
        <f>+O1778/L1778*100</f>
        <v>73</v>
      </c>
      <c r="Q1778" s="25">
        <f>-100+(O1778/M1778*100)</f>
        <v>265</v>
      </c>
      <c r="R1778" s="30" t="s">
        <v>3393</v>
      </c>
    </row>
    <row r="1779" spans="1:18" ht="28.5">
      <c r="A1779" s="1"/>
      <c r="B1779" s="3" t="s">
        <v>593</v>
      </c>
      <c r="C1779" s="4" t="s">
        <v>2125</v>
      </c>
      <c r="D1779" s="5">
        <v>90667079</v>
      </c>
      <c r="E1779" s="5">
        <v>254943659</v>
      </c>
      <c r="F1779" s="5">
        <v>164276580</v>
      </c>
      <c r="G1779" s="7">
        <v>181.2</v>
      </c>
      <c r="H1779" s="5">
        <v>749719075</v>
      </c>
      <c r="I1779" s="7">
        <v>34</v>
      </c>
      <c r="J1779" s="33" t="s">
        <v>2094</v>
      </c>
      <c r="K1779" s="33" t="s">
        <v>2094</v>
      </c>
      <c r="L1779" s="34"/>
      <c r="M1779" s="34"/>
      <c r="N1779" s="34"/>
      <c r="O1779" s="34"/>
      <c r="P1779" s="24" t="s">
        <v>2094</v>
      </c>
      <c r="Q1779" s="24" t="s">
        <v>2094</v>
      </c>
      <c r="R1779" s="30" t="s">
        <v>2094</v>
      </c>
    </row>
    <row r="1780" spans="1:18" ht="28.5">
      <c r="A1780" s="1"/>
      <c r="B1780" s="3" t="s">
        <v>585</v>
      </c>
      <c r="C1780" s="4" t="s">
        <v>2094</v>
      </c>
      <c r="D1780" s="5"/>
      <c r="E1780" s="5"/>
      <c r="F1780" s="5"/>
      <c r="G1780" s="6" t="s">
        <v>2094</v>
      </c>
      <c r="H1780" s="5"/>
      <c r="I1780" s="6" t="s">
        <v>2094</v>
      </c>
      <c r="J1780" s="33" t="s">
        <v>594</v>
      </c>
      <c r="K1780" s="33" t="s">
        <v>595</v>
      </c>
      <c r="L1780" s="34">
        <v>176000</v>
      </c>
      <c r="M1780" s="34">
        <v>48000</v>
      </c>
      <c r="N1780" s="34">
        <v>29571</v>
      </c>
      <c r="O1780" s="34">
        <v>49687</v>
      </c>
      <c r="P1780" s="25">
        <f>+O1780/L1780*100</f>
        <v>28.231250000000003</v>
      </c>
      <c r="Q1780" s="25">
        <f>-100+(O1780/M1780*100)</f>
        <v>3.5145833333333485</v>
      </c>
      <c r="R1780" s="30" t="s">
        <v>2906</v>
      </c>
    </row>
    <row r="1781" spans="1:18" ht="28.5">
      <c r="A1781" s="1"/>
      <c r="B1781" s="1"/>
      <c r="C1781" s="4" t="s">
        <v>2094</v>
      </c>
      <c r="D1781" s="5"/>
      <c r="E1781" s="5"/>
      <c r="F1781" s="5"/>
      <c r="G1781" s="6" t="s">
        <v>2094</v>
      </c>
      <c r="H1781" s="5"/>
      <c r="I1781" s="6" t="s">
        <v>2094</v>
      </c>
      <c r="J1781" s="33" t="s">
        <v>594</v>
      </c>
      <c r="K1781" s="33" t="s">
        <v>596</v>
      </c>
      <c r="L1781" s="34">
        <v>38500000</v>
      </c>
      <c r="M1781" s="34">
        <v>10500000</v>
      </c>
      <c r="N1781" s="34">
        <v>5841567</v>
      </c>
      <c r="O1781" s="34">
        <v>10086609</v>
      </c>
      <c r="P1781" s="25">
        <f>+O1781/L1781*100</f>
        <v>26.198984415584412</v>
      </c>
      <c r="Q1781" s="25">
        <f>-100+(O1781/M1781*100)</f>
        <v>-3.9370571428571424</v>
      </c>
      <c r="R1781" s="30" t="s">
        <v>3394</v>
      </c>
    </row>
    <row r="1782" spans="1:18" ht="28.5">
      <c r="A1782" s="1"/>
      <c r="B1782" s="1"/>
      <c r="C1782" s="4" t="s">
        <v>2094</v>
      </c>
      <c r="D1782" s="5"/>
      <c r="E1782" s="5"/>
      <c r="F1782" s="5"/>
      <c r="G1782" s="6" t="s">
        <v>2094</v>
      </c>
      <c r="H1782" s="5"/>
      <c r="I1782" s="6" t="s">
        <v>2094</v>
      </c>
      <c r="J1782" s="33" t="s">
        <v>597</v>
      </c>
      <c r="K1782" s="33" t="s">
        <v>2157</v>
      </c>
      <c r="L1782" s="34">
        <v>5209</v>
      </c>
      <c r="M1782" s="34">
        <v>280</v>
      </c>
      <c r="N1782" s="34">
        <v>529</v>
      </c>
      <c r="O1782" s="34">
        <v>25</v>
      </c>
      <c r="P1782" s="25">
        <f>+O1782/L1782*100</f>
        <v>0.47993856786331346</v>
      </c>
      <c r="Q1782" s="25">
        <f>-100+(O1782/M1782*100)</f>
        <v>-91.071428571428569</v>
      </c>
      <c r="R1782" s="30" t="s">
        <v>598</v>
      </c>
    </row>
    <row r="1783" spans="1:18" ht="28.5">
      <c r="A1783" s="1"/>
      <c r="B1783" s="1"/>
      <c r="C1783" s="4" t="s">
        <v>2094</v>
      </c>
      <c r="D1783" s="5"/>
      <c r="E1783" s="5"/>
      <c r="F1783" s="5"/>
      <c r="G1783" s="6" t="s">
        <v>2094</v>
      </c>
      <c r="H1783" s="5"/>
      <c r="I1783" s="6" t="s">
        <v>2094</v>
      </c>
      <c r="J1783" s="33" t="s">
        <v>599</v>
      </c>
      <c r="K1783" s="33" t="s">
        <v>600</v>
      </c>
      <c r="L1783" s="34">
        <v>991466</v>
      </c>
      <c r="M1783" s="34">
        <v>0</v>
      </c>
      <c r="N1783" s="34" t="s">
        <v>216</v>
      </c>
      <c r="O1783" s="34">
        <v>0</v>
      </c>
      <c r="P1783" s="24" t="s">
        <v>2103</v>
      </c>
      <c r="Q1783" s="25">
        <v>0</v>
      </c>
      <c r="R1783" s="30" t="s">
        <v>2094</v>
      </c>
    </row>
    <row r="1784" spans="1:18" ht="28.5">
      <c r="A1784" s="1"/>
      <c r="B1784" s="1"/>
      <c r="C1784" s="4" t="s">
        <v>2094</v>
      </c>
      <c r="D1784" s="5"/>
      <c r="E1784" s="5"/>
      <c r="F1784" s="5"/>
      <c r="G1784" s="6" t="s">
        <v>2094</v>
      </c>
      <c r="H1784" s="5"/>
      <c r="I1784" s="6" t="s">
        <v>2094</v>
      </c>
      <c r="J1784" s="33" t="s">
        <v>601</v>
      </c>
      <c r="K1784" s="33" t="s">
        <v>602</v>
      </c>
      <c r="L1784" s="34">
        <v>117124</v>
      </c>
      <c r="M1784" s="34">
        <v>0</v>
      </c>
      <c r="N1784" s="34" t="s">
        <v>216</v>
      </c>
      <c r="O1784" s="34">
        <v>0</v>
      </c>
      <c r="P1784" s="24" t="s">
        <v>2103</v>
      </c>
      <c r="Q1784" s="25">
        <v>0</v>
      </c>
      <c r="R1784" s="30" t="s">
        <v>2094</v>
      </c>
    </row>
    <row r="1785" spans="1:18" ht="42.75">
      <c r="A1785" s="1"/>
      <c r="B1785" s="1"/>
      <c r="C1785" s="4" t="s">
        <v>2094</v>
      </c>
      <c r="D1785" s="5"/>
      <c r="E1785" s="5"/>
      <c r="F1785" s="5"/>
      <c r="G1785" s="6" t="s">
        <v>2094</v>
      </c>
      <c r="H1785" s="5"/>
      <c r="I1785" s="6" t="s">
        <v>2094</v>
      </c>
      <c r="J1785" s="33" t="s">
        <v>601</v>
      </c>
      <c r="K1785" s="33" t="s">
        <v>603</v>
      </c>
      <c r="L1785" s="34">
        <v>10562</v>
      </c>
      <c r="M1785" s="34">
        <v>0</v>
      </c>
      <c r="N1785" s="34" t="s">
        <v>216</v>
      </c>
      <c r="O1785" s="34">
        <v>0</v>
      </c>
      <c r="P1785" s="24" t="s">
        <v>2130</v>
      </c>
      <c r="Q1785" s="25" t="s">
        <v>2103</v>
      </c>
      <c r="R1785" s="30" t="s">
        <v>2094</v>
      </c>
    </row>
    <row r="1786" spans="1:18" ht="28.5">
      <c r="A1786" s="1"/>
      <c r="B1786" s="3" t="s">
        <v>604</v>
      </c>
      <c r="C1786" s="4" t="s">
        <v>2125</v>
      </c>
      <c r="D1786" s="5">
        <v>2366824</v>
      </c>
      <c r="E1786" s="5">
        <v>54767971</v>
      </c>
      <c r="F1786" s="5">
        <v>52401147</v>
      </c>
      <c r="G1786" s="7">
        <v>2214</v>
      </c>
      <c r="H1786" s="5">
        <v>297858822</v>
      </c>
      <c r="I1786" s="7">
        <v>18.399999999999999</v>
      </c>
      <c r="J1786" s="33" t="s">
        <v>2094</v>
      </c>
      <c r="K1786" s="33" t="s">
        <v>2094</v>
      </c>
      <c r="L1786" s="34"/>
      <c r="M1786" s="34"/>
      <c r="N1786" s="34"/>
      <c r="O1786" s="34"/>
      <c r="P1786" s="24" t="s">
        <v>2094</v>
      </c>
      <c r="Q1786" s="24" t="s">
        <v>2094</v>
      </c>
      <c r="R1786" s="30" t="s">
        <v>2094</v>
      </c>
    </row>
    <row r="1787" spans="1:18" ht="28.5">
      <c r="A1787" s="1"/>
      <c r="B1787" s="3" t="s">
        <v>605</v>
      </c>
      <c r="C1787" s="4" t="s">
        <v>2094</v>
      </c>
      <c r="D1787" s="5"/>
      <c r="E1787" s="5"/>
      <c r="F1787" s="5"/>
      <c r="G1787" s="6" t="s">
        <v>2094</v>
      </c>
      <c r="H1787" s="5"/>
      <c r="I1787" s="6" t="s">
        <v>2094</v>
      </c>
      <c r="J1787" s="33" t="s">
        <v>507</v>
      </c>
      <c r="K1787" s="33" t="s">
        <v>2351</v>
      </c>
      <c r="L1787" s="34">
        <v>7</v>
      </c>
      <c r="M1787" s="34">
        <v>1</v>
      </c>
      <c r="N1787" s="34">
        <v>1</v>
      </c>
      <c r="O1787" s="34">
        <v>0</v>
      </c>
      <c r="P1787" s="25">
        <f>+O1787/L1787*100</f>
        <v>0</v>
      </c>
      <c r="Q1787" s="25">
        <f>-100+(O1787/M1787*100)</f>
        <v>-100</v>
      </c>
      <c r="R1787" s="30" t="s">
        <v>3395</v>
      </c>
    </row>
    <row r="1788" spans="1:18" ht="28.5">
      <c r="A1788" s="1"/>
      <c r="B1788" s="1"/>
      <c r="C1788" s="4" t="s">
        <v>2094</v>
      </c>
      <c r="D1788" s="5"/>
      <c r="E1788" s="5"/>
      <c r="F1788" s="5"/>
      <c r="G1788" s="6" t="s">
        <v>2094</v>
      </c>
      <c r="H1788" s="5"/>
      <c r="I1788" s="6" t="s">
        <v>2094</v>
      </c>
      <c r="J1788" s="33" t="s">
        <v>507</v>
      </c>
      <c r="K1788" s="33" t="s">
        <v>2157</v>
      </c>
      <c r="L1788" s="34">
        <v>600</v>
      </c>
      <c r="M1788" s="34">
        <v>50</v>
      </c>
      <c r="N1788" s="34">
        <v>75</v>
      </c>
      <c r="O1788" s="34">
        <v>0</v>
      </c>
      <c r="P1788" s="25">
        <f>+O1788/L1788*100</f>
        <v>0</v>
      </c>
      <c r="Q1788" s="25">
        <f>-100+(O1788/M1788*100)</f>
        <v>-100</v>
      </c>
      <c r="R1788" s="30" t="s">
        <v>3395</v>
      </c>
    </row>
    <row r="1789" spans="1:18" ht="42.75">
      <c r="A1789" s="1"/>
      <c r="B1789" s="1"/>
      <c r="C1789" s="4" t="s">
        <v>2094</v>
      </c>
      <c r="D1789" s="5"/>
      <c r="E1789" s="5"/>
      <c r="F1789" s="5"/>
      <c r="G1789" s="6" t="s">
        <v>2094</v>
      </c>
      <c r="H1789" s="5"/>
      <c r="I1789" s="6" t="s">
        <v>2094</v>
      </c>
      <c r="J1789" s="33" t="s">
        <v>606</v>
      </c>
      <c r="K1789" s="33" t="s">
        <v>1976</v>
      </c>
      <c r="L1789" s="34">
        <v>900</v>
      </c>
      <c r="M1789" s="34">
        <v>100</v>
      </c>
      <c r="N1789" s="34">
        <v>300</v>
      </c>
      <c r="O1789" s="34">
        <v>0</v>
      </c>
      <c r="P1789" s="25">
        <f>+O1789/L1789*100</f>
        <v>0</v>
      </c>
      <c r="Q1789" s="25">
        <f>-100+(O1789/M1789*100)</f>
        <v>-100</v>
      </c>
      <c r="R1789" s="30" t="s">
        <v>3395</v>
      </c>
    </row>
    <row r="1790" spans="1:18" ht="28.5">
      <c r="A1790" s="1"/>
      <c r="B1790" s="3" t="s">
        <v>607</v>
      </c>
      <c r="C1790" s="4" t="s">
        <v>2125</v>
      </c>
      <c r="D1790" s="5">
        <v>939976861</v>
      </c>
      <c r="E1790" s="5">
        <v>1355310047</v>
      </c>
      <c r="F1790" s="5">
        <v>415333186</v>
      </c>
      <c r="G1790" s="7">
        <v>44.2</v>
      </c>
      <c r="H1790" s="5">
        <v>5552589626</v>
      </c>
      <c r="I1790" s="7">
        <v>24.4</v>
      </c>
      <c r="J1790" s="33" t="s">
        <v>2094</v>
      </c>
      <c r="K1790" s="33" t="s">
        <v>2094</v>
      </c>
      <c r="L1790" s="34"/>
      <c r="M1790" s="34"/>
      <c r="N1790" s="34"/>
      <c r="O1790" s="34"/>
      <c r="P1790" s="24" t="s">
        <v>2094</v>
      </c>
      <c r="Q1790" s="24" t="s">
        <v>2094</v>
      </c>
      <c r="R1790" s="30" t="s">
        <v>2094</v>
      </c>
    </row>
    <row r="1791" spans="1:18" ht="28.5">
      <c r="A1791" s="1"/>
      <c r="B1791" s="3" t="s">
        <v>608</v>
      </c>
      <c r="C1791" s="4" t="s">
        <v>2094</v>
      </c>
      <c r="D1791" s="5"/>
      <c r="E1791" s="5"/>
      <c r="F1791" s="5"/>
      <c r="G1791" s="6" t="s">
        <v>2094</v>
      </c>
      <c r="H1791" s="5"/>
      <c r="I1791" s="6" t="s">
        <v>2094</v>
      </c>
      <c r="J1791" s="33" t="s">
        <v>609</v>
      </c>
      <c r="K1791" s="33" t="s">
        <v>1882</v>
      </c>
      <c r="L1791" s="34">
        <v>1184270</v>
      </c>
      <c r="M1791" s="34">
        <v>1160000</v>
      </c>
      <c r="N1791" s="34">
        <v>1132298</v>
      </c>
      <c r="O1791" s="34">
        <v>1132602</v>
      </c>
      <c r="P1791" s="24" t="s">
        <v>2130</v>
      </c>
      <c r="Q1791" s="25">
        <f>-100+(O1791/M1791*100)</f>
        <v>-2.3618965517241435</v>
      </c>
      <c r="R1791" s="30" t="s">
        <v>2907</v>
      </c>
    </row>
    <row r="1792" spans="1:18">
      <c r="A1792" s="1"/>
      <c r="B1792" s="1"/>
      <c r="C1792" s="4" t="s">
        <v>2094</v>
      </c>
      <c r="D1792" s="5"/>
      <c r="E1792" s="5"/>
      <c r="F1792" s="5"/>
      <c r="G1792" s="6" t="s">
        <v>2094</v>
      </c>
      <c r="H1792" s="5"/>
      <c r="I1792" s="6" t="s">
        <v>2094</v>
      </c>
      <c r="J1792" s="33" t="s">
        <v>610</v>
      </c>
      <c r="K1792" s="33" t="s">
        <v>1882</v>
      </c>
      <c r="L1792" s="34">
        <v>6871</v>
      </c>
      <c r="M1792" s="34">
        <v>6545</v>
      </c>
      <c r="N1792" s="34">
        <v>5985</v>
      </c>
      <c r="O1792" s="34">
        <v>6463</v>
      </c>
      <c r="P1792" s="24" t="s">
        <v>2130</v>
      </c>
      <c r="Q1792" s="25">
        <f>-100+(O1792/M1792*100)</f>
        <v>-1.2528647822765464</v>
      </c>
      <c r="R1792" s="30" t="s">
        <v>2908</v>
      </c>
    </row>
    <row r="1793" spans="1:18">
      <c r="A1793" s="1"/>
      <c r="B1793" s="1"/>
      <c r="C1793" s="4" t="s">
        <v>2094</v>
      </c>
      <c r="D1793" s="5"/>
      <c r="E1793" s="5"/>
      <c r="F1793" s="5"/>
      <c r="G1793" s="6" t="s">
        <v>2094</v>
      </c>
      <c r="H1793" s="5"/>
      <c r="I1793" s="6" t="s">
        <v>2094</v>
      </c>
      <c r="J1793" s="33" t="s">
        <v>611</v>
      </c>
      <c r="K1793" s="33" t="s">
        <v>1882</v>
      </c>
      <c r="L1793" s="34">
        <v>350</v>
      </c>
      <c r="M1793" s="34">
        <v>340</v>
      </c>
      <c r="N1793" s="34">
        <v>340</v>
      </c>
      <c r="O1793" s="34">
        <v>360</v>
      </c>
      <c r="P1793" s="24" t="s">
        <v>2130</v>
      </c>
      <c r="Q1793" s="25">
        <f>-100+(O1793/M1793*100)</f>
        <v>5.8823529411764781</v>
      </c>
      <c r="R1793" s="30" t="s">
        <v>3396</v>
      </c>
    </row>
    <row r="1794" spans="1:18" ht="28.5">
      <c r="A1794" s="1"/>
      <c r="B1794" s="1"/>
      <c r="C1794" s="4" t="s">
        <v>2094</v>
      </c>
      <c r="D1794" s="5"/>
      <c r="E1794" s="5"/>
      <c r="F1794" s="5"/>
      <c r="G1794" s="6" t="s">
        <v>2094</v>
      </c>
      <c r="H1794" s="5"/>
      <c r="I1794" s="6" t="s">
        <v>2094</v>
      </c>
      <c r="J1794" s="33" t="s">
        <v>612</v>
      </c>
      <c r="K1794" s="33" t="s">
        <v>1882</v>
      </c>
      <c r="L1794" s="34">
        <v>90</v>
      </c>
      <c r="M1794" s="34">
        <v>85</v>
      </c>
      <c r="N1794" s="34">
        <v>85</v>
      </c>
      <c r="O1794" s="34">
        <v>84</v>
      </c>
      <c r="P1794" s="24" t="s">
        <v>2130</v>
      </c>
      <c r="Q1794" s="25">
        <f>-100+(O1794/M1794*100)</f>
        <v>-1.1764705882352899</v>
      </c>
      <c r="R1794" s="30" t="s">
        <v>2908</v>
      </c>
    </row>
    <row r="1795" spans="1:18">
      <c r="A1795" s="1"/>
      <c r="B1795" s="1"/>
      <c r="C1795" s="4" t="s">
        <v>2094</v>
      </c>
      <c r="D1795" s="5"/>
      <c r="E1795" s="5"/>
      <c r="F1795" s="5"/>
      <c r="G1795" s="6" t="s">
        <v>2094</v>
      </c>
      <c r="H1795" s="5"/>
      <c r="I1795" s="6" t="s">
        <v>2094</v>
      </c>
      <c r="J1795" s="33" t="s">
        <v>613</v>
      </c>
      <c r="K1795" s="33" t="s">
        <v>1882</v>
      </c>
      <c r="L1795" s="34">
        <v>36750</v>
      </c>
      <c r="M1795" s="34">
        <v>36000</v>
      </c>
      <c r="N1795" s="34">
        <v>35890</v>
      </c>
      <c r="O1795" s="34">
        <v>39125</v>
      </c>
      <c r="P1795" s="24" t="s">
        <v>2130</v>
      </c>
      <c r="Q1795" s="25">
        <f>-100+(O1795/M1795*100)</f>
        <v>8.6805555555555571</v>
      </c>
      <c r="R1795" s="30" t="s">
        <v>3396</v>
      </c>
    </row>
    <row r="1796" spans="1:18" ht="28.5">
      <c r="A1796" s="1"/>
      <c r="B1796" s="3" t="s">
        <v>614</v>
      </c>
      <c r="C1796" s="4" t="s">
        <v>2125</v>
      </c>
      <c r="D1796" s="5">
        <v>30326527</v>
      </c>
      <c r="E1796" s="5">
        <v>5929701</v>
      </c>
      <c r="F1796" s="5">
        <v>-24396826</v>
      </c>
      <c r="G1796" s="7">
        <v>-80.400000000000006</v>
      </c>
      <c r="H1796" s="5">
        <v>244870148</v>
      </c>
      <c r="I1796" s="7">
        <v>2.4</v>
      </c>
      <c r="J1796" s="33" t="s">
        <v>2094</v>
      </c>
      <c r="K1796" s="33" t="s">
        <v>2094</v>
      </c>
      <c r="L1796" s="34"/>
      <c r="M1796" s="34"/>
      <c r="N1796" s="34"/>
      <c r="O1796" s="34"/>
      <c r="P1796" s="24" t="s">
        <v>2094</v>
      </c>
      <c r="Q1796" s="24" t="s">
        <v>2094</v>
      </c>
      <c r="R1796" s="30" t="s">
        <v>2094</v>
      </c>
    </row>
    <row r="1797" spans="1:18" ht="28.5">
      <c r="A1797" s="1"/>
      <c r="B1797" s="3" t="s">
        <v>561</v>
      </c>
      <c r="C1797" s="4" t="s">
        <v>2094</v>
      </c>
      <c r="D1797" s="5"/>
      <c r="E1797" s="5"/>
      <c r="F1797" s="5"/>
      <c r="G1797" s="6" t="s">
        <v>2094</v>
      </c>
      <c r="H1797" s="5"/>
      <c r="I1797" s="6" t="s">
        <v>2094</v>
      </c>
      <c r="J1797" s="33" t="s">
        <v>2233</v>
      </c>
      <c r="K1797" s="33" t="s">
        <v>2351</v>
      </c>
      <c r="L1797" s="34">
        <v>64</v>
      </c>
      <c r="M1797" s="34">
        <v>6</v>
      </c>
      <c r="N1797" s="34">
        <v>9</v>
      </c>
      <c r="O1797" s="34">
        <v>2</v>
      </c>
      <c r="P1797" s="25">
        <f t="shared" ref="P1797:P1802" si="123">+O1797/L1797*100</f>
        <v>3.125</v>
      </c>
      <c r="Q1797" s="25">
        <f t="shared" ref="Q1797:Q1804" si="124">-100+(O1797/M1797*100)</f>
        <v>-66.666666666666671</v>
      </c>
      <c r="R1797" s="30" t="s">
        <v>2909</v>
      </c>
    </row>
    <row r="1798" spans="1:18" ht="28.5">
      <c r="A1798" s="1"/>
      <c r="B1798" s="1"/>
      <c r="C1798" s="4" t="s">
        <v>2094</v>
      </c>
      <c r="D1798" s="5"/>
      <c r="E1798" s="5"/>
      <c r="F1798" s="5"/>
      <c r="G1798" s="6" t="s">
        <v>2094</v>
      </c>
      <c r="H1798" s="5"/>
      <c r="I1798" s="6" t="s">
        <v>2094</v>
      </c>
      <c r="J1798" s="33" t="s">
        <v>2233</v>
      </c>
      <c r="K1798" s="33" t="s">
        <v>2157</v>
      </c>
      <c r="L1798" s="34">
        <v>1700</v>
      </c>
      <c r="M1798" s="34">
        <v>150</v>
      </c>
      <c r="N1798" s="34">
        <v>250</v>
      </c>
      <c r="O1798" s="34">
        <v>32</v>
      </c>
      <c r="P1798" s="25">
        <f t="shared" si="123"/>
        <v>1.8823529411764703</v>
      </c>
      <c r="Q1798" s="25">
        <f t="shared" si="124"/>
        <v>-78.666666666666657</v>
      </c>
      <c r="R1798" s="30" t="s">
        <v>2909</v>
      </c>
    </row>
    <row r="1799" spans="1:18" ht="28.5">
      <c r="A1799" s="1"/>
      <c r="B1799" s="1"/>
      <c r="C1799" s="4" t="s">
        <v>2094</v>
      </c>
      <c r="D1799" s="5"/>
      <c r="E1799" s="5"/>
      <c r="F1799" s="5"/>
      <c r="G1799" s="6" t="s">
        <v>2094</v>
      </c>
      <c r="H1799" s="5"/>
      <c r="I1799" s="6" t="s">
        <v>2094</v>
      </c>
      <c r="J1799" s="33" t="s">
        <v>2172</v>
      </c>
      <c r="K1799" s="33" t="s">
        <v>2157</v>
      </c>
      <c r="L1799" s="34">
        <v>1290</v>
      </c>
      <c r="M1799" s="34">
        <v>140</v>
      </c>
      <c r="N1799" s="34">
        <v>180</v>
      </c>
      <c r="O1799" s="34">
        <v>30</v>
      </c>
      <c r="P1799" s="25">
        <f t="shared" si="123"/>
        <v>2.3255813953488373</v>
      </c>
      <c r="Q1799" s="25">
        <f t="shared" si="124"/>
        <v>-78.571428571428569</v>
      </c>
      <c r="R1799" s="30" t="s">
        <v>2909</v>
      </c>
    </row>
    <row r="1800" spans="1:18" ht="28.5">
      <c r="A1800" s="1"/>
      <c r="B1800" s="1"/>
      <c r="C1800" s="4" t="s">
        <v>2094</v>
      </c>
      <c r="D1800" s="5"/>
      <c r="E1800" s="5"/>
      <c r="F1800" s="5"/>
      <c r="G1800" s="6" t="s">
        <v>2094</v>
      </c>
      <c r="H1800" s="5"/>
      <c r="I1800" s="6" t="s">
        <v>2094</v>
      </c>
      <c r="J1800" s="33" t="s">
        <v>615</v>
      </c>
      <c r="K1800" s="33" t="s">
        <v>616</v>
      </c>
      <c r="L1800" s="34">
        <v>152000</v>
      </c>
      <c r="M1800" s="34">
        <v>15000</v>
      </c>
      <c r="N1800" s="34">
        <v>22000</v>
      </c>
      <c r="O1800" s="34">
        <v>3153</v>
      </c>
      <c r="P1800" s="25">
        <f t="shared" si="123"/>
        <v>2.0743421052631579</v>
      </c>
      <c r="Q1800" s="25">
        <f t="shared" si="124"/>
        <v>-78.98</v>
      </c>
      <c r="R1800" s="30" t="s">
        <v>2909</v>
      </c>
    </row>
    <row r="1801" spans="1:18" ht="28.5">
      <c r="A1801" s="1"/>
      <c r="B1801" s="1"/>
      <c r="C1801" s="4" t="s">
        <v>2094</v>
      </c>
      <c r="D1801" s="5"/>
      <c r="E1801" s="5"/>
      <c r="F1801" s="5"/>
      <c r="G1801" s="6" t="s">
        <v>2094</v>
      </c>
      <c r="H1801" s="5"/>
      <c r="I1801" s="6" t="s">
        <v>2094</v>
      </c>
      <c r="J1801" s="33" t="s">
        <v>617</v>
      </c>
      <c r="K1801" s="33" t="s">
        <v>618</v>
      </c>
      <c r="L1801" s="34">
        <v>298000</v>
      </c>
      <c r="M1801" s="34">
        <v>28700</v>
      </c>
      <c r="N1801" s="34">
        <v>44700</v>
      </c>
      <c r="O1801" s="34">
        <v>6070</v>
      </c>
      <c r="P1801" s="25">
        <f t="shared" si="123"/>
        <v>2.0369127516778525</v>
      </c>
      <c r="Q1801" s="25">
        <f t="shared" si="124"/>
        <v>-78.850174216027881</v>
      </c>
      <c r="R1801" s="30" t="s">
        <v>2909</v>
      </c>
    </row>
    <row r="1802" spans="1:18" ht="28.5">
      <c r="A1802" s="1"/>
      <c r="B1802" s="1"/>
      <c r="C1802" s="4" t="s">
        <v>2094</v>
      </c>
      <c r="D1802" s="5"/>
      <c r="E1802" s="5"/>
      <c r="F1802" s="5"/>
      <c r="G1802" s="6" t="s">
        <v>2094</v>
      </c>
      <c r="H1802" s="5"/>
      <c r="I1802" s="6" t="s">
        <v>2094</v>
      </c>
      <c r="J1802" s="33" t="s">
        <v>619</v>
      </c>
      <c r="K1802" s="33" t="s">
        <v>2157</v>
      </c>
      <c r="L1802" s="34">
        <v>2800</v>
      </c>
      <c r="M1802" s="34">
        <v>250</v>
      </c>
      <c r="N1802" s="34">
        <v>410</v>
      </c>
      <c r="O1802" s="34">
        <v>55</v>
      </c>
      <c r="P1802" s="25">
        <f t="shared" si="123"/>
        <v>1.9642857142857142</v>
      </c>
      <c r="Q1802" s="25">
        <f t="shared" si="124"/>
        <v>-78</v>
      </c>
      <c r="R1802" s="30" t="s">
        <v>2909</v>
      </c>
    </row>
    <row r="1803" spans="1:18" ht="28.5">
      <c r="A1803" s="1"/>
      <c r="B1803" s="1"/>
      <c r="C1803" s="4" t="s">
        <v>2094</v>
      </c>
      <c r="D1803" s="5"/>
      <c r="E1803" s="5"/>
      <c r="F1803" s="5"/>
      <c r="G1803" s="6" t="s">
        <v>2094</v>
      </c>
      <c r="H1803" s="5"/>
      <c r="I1803" s="6" t="s">
        <v>2094</v>
      </c>
      <c r="J1803" s="33" t="s">
        <v>620</v>
      </c>
      <c r="K1803" s="33" t="s">
        <v>621</v>
      </c>
      <c r="L1803" s="34">
        <v>386</v>
      </c>
      <c r="M1803" s="34">
        <v>386</v>
      </c>
      <c r="N1803" s="34">
        <v>380</v>
      </c>
      <c r="O1803" s="34">
        <v>386</v>
      </c>
      <c r="P1803" s="24" t="s">
        <v>2130</v>
      </c>
      <c r="Q1803" s="25">
        <f t="shared" si="124"/>
        <v>0</v>
      </c>
      <c r="R1803" s="30" t="s">
        <v>2094</v>
      </c>
    </row>
    <row r="1804" spans="1:18" ht="42.75">
      <c r="A1804" s="1"/>
      <c r="B1804" s="1"/>
      <c r="C1804" s="4" t="s">
        <v>2094</v>
      </c>
      <c r="D1804" s="5"/>
      <c r="E1804" s="5"/>
      <c r="F1804" s="5"/>
      <c r="G1804" s="6" t="s">
        <v>2094</v>
      </c>
      <c r="H1804" s="5"/>
      <c r="I1804" s="6" t="s">
        <v>2094</v>
      </c>
      <c r="J1804" s="33" t="s">
        <v>620</v>
      </c>
      <c r="K1804" s="33" t="s">
        <v>622</v>
      </c>
      <c r="L1804" s="34">
        <v>304</v>
      </c>
      <c r="M1804" s="34">
        <v>304</v>
      </c>
      <c r="N1804" s="34">
        <v>280</v>
      </c>
      <c r="O1804" s="34">
        <v>304</v>
      </c>
      <c r="P1804" s="24" t="s">
        <v>2130</v>
      </c>
      <c r="Q1804" s="25">
        <f t="shared" si="124"/>
        <v>0</v>
      </c>
      <c r="R1804" s="30" t="s">
        <v>2094</v>
      </c>
    </row>
    <row r="1805" spans="1:18" ht="28.5">
      <c r="A1805" s="1"/>
      <c r="B1805" s="1"/>
      <c r="C1805" s="4" t="s">
        <v>2094</v>
      </c>
      <c r="D1805" s="5"/>
      <c r="E1805" s="5"/>
      <c r="F1805" s="5"/>
      <c r="G1805" s="6" t="s">
        <v>2094</v>
      </c>
      <c r="H1805" s="5"/>
      <c r="I1805" s="6" t="s">
        <v>2094</v>
      </c>
      <c r="J1805" s="33" t="s">
        <v>623</v>
      </c>
      <c r="K1805" s="33" t="s">
        <v>618</v>
      </c>
      <c r="L1805" s="34">
        <v>22000</v>
      </c>
      <c r="M1805" s="34">
        <v>2050</v>
      </c>
      <c r="N1805" s="34">
        <v>3180</v>
      </c>
      <c r="O1805" s="34">
        <v>437</v>
      </c>
      <c r="P1805" s="25">
        <f>+O1805/L1805*100</f>
        <v>1.9863636363636366</v>
      </c>
      <c r="Q1805" s="25">
        <f>-100+(O1805/M1805*100)</f>
        <v>-78.682926829268297</v>
      </c>
      <c r="R1805" s="30" t="s">
        <v>2909</v>
      </c>
    </row>
    <row r="1806" spans="1:18" ht="28.5">
      <c r="A1806" s="1"/>
      <c r="B1806" s="1"/>
      <c r="C1806" s="4" t="s">
        <v>2094</v>
      </c>
      <c r="D1806" s="5"/>
      <c r="E1806" s="5"/>
      <c r="F1806" s="5"/>
      <c r="G1806" s="6" t="s">
        <v>2094</v>
      </c>
      <c r="H1806" s="5"/>
      <c r="I1806" s="6" t="s">
        <v>2094</v>
      </c>
      <c r="J1806" s="33" t="s">
        <v>624</v>
      </c>
      <c r="K1806" s="33" t="s">
        <v>616</v>
      </c>
      <c r="L1806" s="34">
        <v>10150</v>
      </c>
      <c r="M1806" s="34">
        <v>850</v>
      </c>
      <c r="N1806" s="34">
        <v>1500</v>
      </c>
      <c r="O1806" s="34">
        <v>180</v>
      </c>
      <c r="P1806" s="25">
        <f>+O1806/L1806*100</f>
        <v>1.7733990147783252</v>
      </c>
      <c r="Q1806" s="25">
        <f>-100+(O1806/M1806*100)</f>
        <v>-78.82352941176471</v>
      </c>
      <c r="R1806" s="30" t="s">
        <v>2909</v>
      </c>
    </row>
    <row r="1807" spans="1:18" ht="28.5">
      <c r="A1807" s="1"/>
      <c r="B1807" s="1"/>
      <c r="C1807" s="4" t="s">
        <v>2094</v>
      </c>
      <c r="D1807" s="5"/>
      <c r="E1807" s="5"/>
      <c r="F1807" s="5"/>
      <c r="G1807" s="6" t="s">
        <v>2094</v>
      </c>
      <c r="H1807" s="5"/>
      <c r="I1807" s="6" t="s">
        <v>2094</v>
      </c>
      <c r="J1807" s="33" t="s">
        <v>625</v>
      </c>
      <c r="K1807" s="33" t="s">
        <v>2138</v>
      </c>
      <c r="L1807" s="34">
        <v>1300</v>
      </c>
      <c r="M1807" s="34">
        <v>110</v>
      </c>
      <c r="N1807" s="34">
        <v>190</v>
      </c>
      <c r="O1807" s="34">
        <v>28</v>
      </c>
      <c r="P1807" s="25">
        <f>+O1807/L1807*100</f>
        <v>2.1538461538461537</v>
      </c>
      <c r="Q1807" s="25">
        <f>-100+(O1807/M1807*100)</f>
        <v>-74.545454545454547</v>
      </c>
      <c r="R1807" s="30" t="s">
        <v>2909</v>
      </c>
    </row>
    <row r="1808" spans="1:18" ht="28.5">
      <c r="A1808" s="1"/>
      <c r="B1808" s="1"/>
      <c r="C1808" s="4" t="s">
        <v>2094</v>
      </c>
      <c r="D1808" s="5"/>
      <c r="E1808" s="5"/>
      <c r="F1808" s="5"/>
      <c r="G1808" s="6" t="s">
        <v>2094</v>
      </c>
      <c r="H1808" s="5"/>
      <c r="I1808" s="6" t="s">
        <v>2094</v>
      </c>
      <c r="J1808" s="33" t="s">
        <v>626</v>
      </c>
      <c r="K1808" s="33" t="s">
        <v>2242</v>
      </c>
      <c r="L1808" s="34">
        <v>710000</v>
      </c>
      <c r="M1808" s="34">
        <v>69800</v>
      </c>
      <c r="N1808" s="34">
        <v>106000</v>
      </c>
      <c r="O1808" s="34">
        <v>14658</v>
      </c>
      <c r="P1808" s="25">
        <f>+O1808/L1808*100</f>
        <v>2.064507042253521</v>
      </c>
      <c r="Q1808" s="25">
        <f>-100+(O1808/M1808*100)</f>
        <v>-79</v>
      </c>
      <c r="R1808" s="30" t="s">
        <v>2909</v>
      </c>
    </row>
    <row r="1809" spans="1:18" ht="28.5">
      <c r="A1809" s="1"/>
      <c r="B1809" s="1"/>
      <c r="C1809" s="4" t="s">
        <v>2094</v>
      </c>
      <c r="D1809" s="5"/>
      <c r="E1809" s="5"/>
      <c r="F1809" s="5"/>
      <c r="G1809" s="6" t="s">
        <v>2094</v>
      </c>
      <c r="H1809" s="5"/>
      <c r="I1809" s="6" t="s">
        <v>2094</v>
      </c>
      <c r="J1809" s="33" t="s">
        <v>627</v>
      </c>
      <c r="K1809" s="33" t="s">
        <v>2019</v>
      </c>
      <c r="L1809" s="34">
        <v>1910</v>
      </c>
      <c r="M1809" s="34">
        <v>120</v>
      </c>
      <c r="N1809" s="34">
        <v>280</v>
      </c>
      <c r="O1809" s="34">
        <v>26</v>
      </c>
      <c r="P1809" s="25">
        <f>+O1809/L1809*100</f>
        <v>1.3612565445026177</v>
      </c>
      <c r="Q1809" s="25">
        <f>-100+(O1809/M1809*100)</f>
        <v>-78.333333333333329</v>
      </c>
      <c r="R1809" s="30" t="s">
        <v>2909</v>
      </c>
    </row>
    <row r="1810" spans="1:18" ht="28.5">
      <c r="A1810" s="1"/>
      <c r="B1810" s="3" t="s">
        <v>628</v>
      </c>
      <c r="C1810" s="4" t="s">
        <v>2125</v>
      </c>
      <c r="D1810" s="5">
        <v>62476163</v>
      </c>
      <c r="E1810" s="5">
        <v>105031610</v>
      </c>
      <c r="F1810" s="5">
        <v>42555447</v>
      </c>
      <c r="G1810" s="7">
        <v>68.099999999999994</v>
      </c>
      <c r="H1810" s="5">
        <v>428392538</v>
      </c>
      <c r="I1810" s="7">
        <v>24.5</v>
      </c>
      <c r="J1810" s="33" t="s">
        <v>2094</v>
      </c>
      <c r="K1810" s="33" t="s">
        <v>2094</v>
      </c>
      <c r="L1810" s="34"/>
      <c r="M1810" s="34"/>
      <c r="N1810" s="34"/>
      <c r="O1810" s="34"/>
      <c r="P1810" s="24" t="s">
        <v>2094</v>
      </c>
      <c r="Q1810" s="24" t="s">
        <v>2094</v>
      </c>
      <c r="R1810" s="30" t="s">
        <v>2094</v>
      </c>
    </row>
    <row r="1811" spans="1:18" ht="42.75">
      <c r="A1811" s="1"/>
      <c r="B1811" s="3" t="s">
        <v>629</v>
      </c>
      <c r="C1811" s="4" t="s">
        <v>2094</v>
      </c>
      <c r="D1811" s="5"/>
      <c r="E1811" s="5"/>
      <c r="F1811" s="5"/>
      <c r="G1811" s="6" t="s">
        <v>2094</v>
      </c>
      <c r="H1811" s="5"/>
      <c r="I1811" s="6" t="s">
        <v>2094</v>
      </c>
      <c r="J1811" s="33" t="s">
        <v>630</v>
      </c>
      <c r="K1811" s="33" t="s">
        <v>631</v>
      </c>
      <c r="L1811" s="34">
        <v>95</v>
      </c>
      <c r="M1811" s="34">
        <v>23</v>
      </c>
      <c r="N1811" s="34">
        <v>23</v>
      </c>
      <c r="O1811" s="34">
        <v>23</v>
      </c>
      <c r="P1811" s="25">
        <f>+O1811/L1811*100</f>
        <v>24.210526315789473</v>
      </c>
      <c r="Q1811" s="25">
        <f>-100+(O1811/M1811*100)</f>
        <v>0</v>
      </c>
      <c r="R1811" s="30" t="s">
        <v>2094</v>
      </c>
    </row>
    <row r="1812" spans="1:18" ht="28.5">
      <c r="A1812" s="1"/>
      <c r="B1812" s="1"/>
      <c r="C1812" s="4" t="s">
        <v>2094</v>
      </c>
      <c r="D1812" s="5"/>
      <c r="E1812" s="5"/>
      <c r="F1812" s="5"/>
      <c r="G1812" s="6" t="s">
        <v>2094</v>
      </c>
      <c r="H1812" s="5"/>
      <c r="I1812" s="6" t="s">
        <v>2094</v>
      </c>
      <c r="J1812" s="33" t="s">
        <v>632</v>
      </c>
      <c r="K1812" s="33" t="s">
        <v>633</v>
      </c>
      <c r="L1812" s="34">
        <v>8</v>
      </c>
      <c r="M1812" s="34">
        <v>0</v>
      </c>
      <c r="N1812" s="34">
        <v>0</v>
      </c>
      <c r="O1812" s="34">
        <v>0</v>
      </c>
      <c r="P1812" s="24" t="s">
        <v>2103</v>
      </c>
      <c r="Q1812" s="25">
        <v>0</v>
      </c>
      <c r="R1812" s="30" t="s">
        <v>2094</v>
      </c>
    </row>
    <row r="1813" spans="1:18" ht="28.5">
      <c r="A1813" s="1"/>
      <c r="B1813" s="3" t="s">
        <v>634</v>
      </c>
      <c r="C1813" s="4" t="s">
        <v>2125</v>
      </c>
      <c r="D1813" s="5">
        <v>56887349</v>
      </c>
      <c r="E1813" s="5">
        <v>65203269</v>
      </c>
      <c r="F1813" s="5">
        <v>8315920</v>
      </c>
      <c r="G1813" s="7">
        <v>14.6</v>
      </c>
      <c r="H1813" s="5">
        <v>891254861</v>
      </c>
      <c r="I1813" s="7">
        <v>7.3</v>
      </c>
      <c r="J1813" s="33" t="s">
        <v>2094</v>
      </c>
      <c r="K1813" s="33" t="s">
        <v>2094</v>
      </c>
      <c r="L1813" s="34"/>
      <c r="M1813" s="34"/>
      <c r="N1813" s="34"/>
      <c r="O1813" s="34"/>
      <c r="P1813" s="24" t="s">
        <v>2094</v>
      </c>
      <c r="Q1813" s="24" t="s">
        <v>2094</v>
      </c>
      <c r="R1813" s="30" t="s">
        <v>2094</v>
      </c>
    </row>
    <row r="1814" spans="1:18" ht="28.5">
      <c r="A1814" s="1"/>
      <c r="B1814" s="3" t="s">
        <v>505</v>
      </c>
      <c r="C1814" s="4" t="s">
        <v>2094</v>
      </c>
      <c r="D1814" s="5"/>
      <c r="E1814" s="5"/>
      <c r="F1814" s="5"/>
      <c r="G1814" s="6" t="s">
        <v>2094</v>
      </c>
      <c r="H1814" s="5"/>
      <c r="I1814" s="6" t="s">
        <v>2094</v>
      </c>
      <c r="J1814" s="33" t="s">
        <v>635</v>
      </c>
      <c r="K1814" s="33" t="s">
        <v>2015</v>
      </c>
      <c r="L1814" s="34">
        <v>3635</v>
      </c>
      <c r="M1814" s="34">
        <v>3635</v>
      </c>
      <c r="N1814" s="34">
        <v>3709</v>
      </c>
      <c r="O1814" s="34">
        <v>3717</v>
      </c>
      <c r="P1814" s="24" t="s">
        <v>2130</v>
      </c>
      <c r="Q1814" s="25">
        <f>-100+(O1814/M1814*100)</f>
        <v>2.2558459422283477</v>
      </c>
      <c r="R1814" s="30" t="s">
        <v>3055</v>
      </c>
    </row>
    <row r="1815" spans="1:18" ht="28.5">
      <c r="A1815" s="1"/>
      <c r="B1815" s="1"/>
      <c r="C1815" s="4" t="s">
        <v>2094</v>
      </c>
      <c r="D1815" s="5"/>
      <c r="E1815" s="5"/>
      <c r="F1815" s="5"/>
      <c r="G1815" s="6" t="s">
        <v>2094</v>
      </c>
      <c r="H1815" s="5"/>
      <c r="I1815" s="6" t="s">
        <v>2094</v>
      </c>
      <c r="J1815" s="33" t="s">
        <v>636</v>
      </c>
      <c r="K1815" s="33" t="s">
        <v>2698</v>
      </c>
      <c r="L1815" s="34">
        <v>150</v>
      </c>
      <c r="M1815" s="34">
        <v>150</v>
      </c>
      <c r="N1815" s="34">
        <v>150</v>
      </c>
      <c r="O1815" s="34">
        <v>163</v>
      </c>
      <c r="P1815" s="24" t="s">
        <v>2130</v>
      </c>
      <c r="Q1815" s="25">
        <f>-100+(O1815/M1815*100)</f>
        <v>8.6666666666666714</v>
      </c>
      <c r="R1815" s="30" t="s">
        <v>3056</v>
      </c>
    </row>
    <row r="1816" spans="1:18" ht="28.5">
      <c r="A1816" s="1"/>
      <c r="B1816" s="1"/>
      <c r="C1816" s="4" t="s">
        <v>2094</v>
      </c>
      <c r="D1816" s="5"/>
      <c r="E1816" s="5"/>
      <c r="F1816" s="5"/>
      <c r="G1816" s="6" t="s">
        <v>2094</v>
      </c>
      <c r="H1816" s="5"/>
      <c r="I1816" s="6" t="s">
        <v>2094</v>
      </c>
      <c r="J1816" s="33" t="s">
        <v>637</v>
      </c>
      <c r="K1816" s="33" t="s">
        <v>638</v>
      </c>
      <c r="L1816" s="34">
        <v>8310</v>
      </c>
      <c r="M1816" s="34">
        <v>8310</v>
      </c>
      <c r="N1816" s="34">
        <v>7468</v>
      </c>
      <c r="O1816" s="34">
        <v>7721</v>
      </c>
      <c r="P1816" s="24" t="s">
        <v>2130</v>
      </c>
      <c r="Q1816" s="25">
        <f>-100+(O1816/M1816*100)</f>
        <v>-7.0878459687123865</v>
      </c>
      <c r="R1816" s="30" t="s">
        <v>2910</v>
      </c>
    </row>
    <row r="1817" spans="1:18">
      <c r="A1817" s="1"/>
      <c r="B1817" s="3" t="s">
        <v>639</v>
      </c>
      <c r="C1817" s="4" t="s">
        <v>2125</v>
      </c>
      <c r="D1817" s="5">
        <v>714675</v>
      </c>
      <c r="E1817" s="5">
        <v>2063865</v>
      </c>
      <c r="F1817" s="5">
        <v>1349190</v>
      </c>
      <c r="G1817" s="7">
        <v>188.8</v>
      </c>
      <c r="H1817" s="5">
        <v>25275000</v>
      </c>
      <c r="I1817" s="7">
        <v>8.1999999999999993</v>
      </c>
      <c r="J1817" s="33" t="s">
        <v>2094</v>
      </c>
      <c r="K1817" s="33" t="s">
        <v>2094</v>
      </c>
      <c r="L1817" s="34"/>
      <c r="M1817" s="34"/>
      <c r="N1817" s="34"/>
      <c r="O1817" s="34"/>
      <c r="P1817" s="24" t="s">
        <v>2094</v>
      </c>
      <c r="Q1817" s="24" t="s">
        <v>2094</v>
      </c>
      <c r="R1817" s="30" t="s">
        <v>2094</v>
      </c>
    </row>
    <row r="1818" spans="1:18" ht="28.5">
      <c r="A1818" s="1"/>
      <c r="B1818" s="3" t="s">
        <v>1056</v>
      </c>
      <c r="C1818" s="4" t="s">
        <v>2094</v>
      </c>
      <c r="D1818" s="5"/>
      <c r="E1818" s="5"/>
      <c r="F1818" s="5"/>
      <c r="G1818" s="6" t="s">
        <v>2094</v>
      </c>
      <c r="H1818" s="5"/>
      <c r="I1818" s="6" t="s">
        <v>2094</v>
      </c>
      <c r="J1818" s="33" t="s">
        <v>640</v>
      </c>
      <c r="K1818" s="33" t="s">
        <v>783</v>
      </c>
      <c r="L1818" s="34">
        <v>7500</v>
      </c>
      <c r="M1818" s="34">
        <v>25</v>
      </c>
      <c r="N1818" s="34">
        <v>11</v>
      </c>
      <c r="O1818" s="34">
        <v>28</v>
      </c>
      <c r="P1818" s="25">
        <f>+O1818/L1818*100</f>
        <v>0.37333333333333335</v>
      </c>
      <c r="Q1818" s="25">
        <f>-100+(O1818/M1818*100)</f>
        <v>12.000000000000014</v>
      </c>
      <c r="R1818" s="30" t="s">
        <v>3397</v>
      </c>
    </row>
    <row r="1819" spans="1:18" ht="28.5">
      <c r="A1819" s="1"/>
      <c r="B1819" s="1"/>
      <c r="C1819" s="4" t="s">
        <v>2094</v>
      </c>
      <c r="D1819" s="5"/>
      <c r="E1819" s="5"/>
      <c r="F1819" s="5"/>
      <c r="G1819" s="6" t="s">
        <v>2094</v>
      </c>
      <c r="H1819" s="5"/>
      <c r="I1819" s="6" t="s">
        <v>2094</v>
      </c>
      <c r="J1819" s="33" t="s">
        <v>640</v>
      </c>
      <c r="K1819" s="33" t="s">
        <v>641</v>
      </c>
      <c r="L1819" s="34">
        <v>600000</v>
      </c>
      <c r="M1819" s="34">
        <v>2000</v>
      </c>
      <c r="N1819" s="34">
        <v>390</v>
      </c>
      <c r="O1819" s="34">
        <v>997</v>
      </c>
      <c r="P1819" s="25">
        <f>+O1819/L1819*100</f>
        <v>0.16616666666666668</v>
      </c>
      <c r="Q1819" s="25">
        <f>-100+(O1819/M1819*100)</f>
        <v>-50.15</v>
      </c>
      <c r="R1819" s="30" t="s">
        <v>3397</v>
      </c>
    </row>
    <row r="1820" spans="1:18" ht="28.5">
      <c r="A1820" s="1"/>
      <c r="B1820" s="3" t="s">
        <v>642</v>
      </c>
      <c r="C1820" s="4" t="s">
        <v>2125</v>
      </c>
      <c r="D1820" s="5">
        <v>5857178</v>
      </c>
      <c r="E1820" s="5">
        <v>31584320</v>
      </c>
      <c r="F1820" s="5">
        <v>25727142</v>
      </c>
      <c r="G1820" s="7">
        <v>439.2</v>
      </c>
      <c r="H1820" s="5">
        <v>324420574</v>
      </c>
      <c r="I1820" s="7">
        <v>9.6999999999999993</v>
      </c>
      <c r="J1820" s="33" t="s">
        <v>2094</v>
      </c>
      <c r="K1820" s="33" t="s">
        <v>2094</v>
      </c>
      <c r="L1820" s="34"/>
      <c r="M1820" s="34"/>
      <c r="N1820" s="34"/>
      <c r="O1820" s="34"/>
      <c r="P1820" s="24" t="s">
        <v>2094</v>
      </c>
      <c r="Q1820" s="24" t="s">
        <v>2094</v>
      </c>
      <c r="R1820" s="30" t="s">
        <v>2094</v>
      </c>
    </row>
    <row r="1821" spans="1:18" ht="28.5">
      <c r="A1821" s="1"/>
      <c r="B1821" s="3" t="s">
        <v>505</v>
      </c>
      <c r="C1821" s="4" t="s">
        <v>2094</v>
      </c>
      <c r="D1821" s="5"/>
      <c r="E1821" s="5"/>
      <c r="F1821" s="5"/>
      <c r="G1821" s="6" t="s">
        <v>2094</v>
      </c>
      <c r="H1821" s="5"/>
      <c r="I1821" s="6" t="s">
        <v>2094</v>
      </c>
      <c r="J1821" s="33" t="s">
        <v>643</v>
      </c>
      <c r="K1821" s="33" t="s">
        <v>1065</v>
      </c>
      <c r="L1821" s="34">
        <v>4800</v>
      </c>
      <c r="M1821" s="34">
        <v>1000</v>
      </c>
      <c r="N1821" s="34">
        <v>864</v>
      </c>
      <c r="O1821" s="34">
        <v>1400</v>
      </c>
      <c r="P1821" s="25">
        <f t="shared" ref="P1821:P1826" si="125">+O1821/L1821*100</f>
        <v>29.166666666666668</v>
      </c>
      <c r="Q1821" s="25">
        <f t="shared" ref="Q1821:Q1839" si="126">-100+(O1821/M1821*100)</f>
        <v>40</v>
      </c>
      <c r="R1821" s="30" t="s">
        <v>3396</v>
      </c>
    </row>
    <row r="1822" spans="1:18" ht="42.75">
      <c r="A1822" s="1"/>
      <c r="B1822" s="1"/>
      <c r="C1822" s="4" t="s">
        <v>2094</v>
      </c>
      <c r="D1822" s="5"/>
      <c r="E1822" s="5"/>
      <c r="F1822" s="5"/>
      <c r="G1822" s="6" t="s">
        <v>2094</v>
      </c>
      <c r="H1822" s="5"/>
      <c r="I1822" s="6" t="s">
        <v>2094</v>
      </c>
      <c r="J1822" s="33" t="s">
        <v>644</v>
      </c>
      <c r="K1822" s="33" t="s">
        <v>645</v>
      </c>
      <c r="L1822" s="34">
        <v>312000</v>
      </c>
      <c r="M1822" s="34">
        <v>46800</v>
      </c>
      <c r="N1822" s="34">
        <v>15441</v>
      </c>
      <c r="O1822" s="34">
        <v>39667</v>
      </c>
      <c r="P1822" s="25">
        <f t="shared" si="125"/>
        <v>12.713782051282053</v>
      </c>
      <c r="Q1822" s="25">
        <f t="shared" si="126"/>
        <v>-15.241452991452988</v>
      </c>
      <c r="R1822" s="30" t="s">
        <v>2911</v>
      </c>
    </row>
    <row r="1823" spans="1:18" ht="28.5">
      <c r="A1823" s="1"/>
      <c r="B1823" s="1"/>
      <c r="C1823" s="4" t="s">
        <v>2094</v>
      </c>
      <c r="D1823" s="5"/>
      <c r="E1823" s="5"/>
      <c r="F1823" s="5"/>
      <c r="G1823" s="6" t="s">
        <v>2094</v>
      </c>
      <c r="H1823" s="5"/>
      <c r="I1823" s="6" t="s">
        <v>2094</v>
      </c>
      <c r="J1823" s="33" t="s">
        <v>646</v>
      </c>
      <c r="K1823" s="33" t="s">
        <v>645</v>
      </c>
      <c r="L1823" s="34">
        <v>28847</v>
      </c>
      <c r="M1823" s="34">
        <v>4327</v>
      </c>
      <c r="N1823" s="34">
        <v>1920</v>
      </c>
      <c r="O1823" s="34">
        <v>5830</v>
      </c>
      <c r="P1823" s="25">
        <f t="shared" si="125"/>
        <v>20.210073837834088</v>
      </c>
      <c r="Q1823" s="25">
        <f t="shared" si="126"/>
        <v>34.735382482089193</v>
      </c>
      <c r="R1823" s="30" t="s">
        <v>2912</v>
      </c>
    </row>
    <row r="1824" spans="1:18" ht="28.5">
      <c r="A1824" s="1"/>
      <c r="B1824" s="1"/>
      <c r="C1824" s="4" t="s">
        <v>2094</v>
      </c>
      <c r="D1824" s="5"/>
      <c r="E1824" s="5"/>
      <c r="F1824" s="5"/>
      <c r="G1824" s="6" t="s">
        <v>2094</v>
      </c>
      <c r="H1824" s="5"/>
      <c r="I1824" s="6" t="s">
        <v>2094</v>
      </c>
      <c r="J1824" s="33" t="s">
        <v>646</v>
      </c>
      <c r="K1824" s="33" t="s">
        <v>647</v>
      </c>
      <c r="L1824" s="34">
        <v>86414</v>
      </c>
      <c r="M1824" s="34">
        <v>12963</v>
      </c>
      <c r="N1824" s="34">
        <v>0</v>
      </c>
      <c r="O1824" s="34">
        <v>0</v>
      </c>
      <c r="P1824" s="25">
        <f t="shared" si="125"/>
        <v>0</v>
      </c>
      <c r="Q1824" s="25">
        <f t="shared" si="126"/>
        <v>-100</v>
      </c>
      <c r="R1824" s="30" t="s">
        <v>3152</v>
      </c>
    </row>
    <row r="1825" spans="1:18" ht="57">
      <c r="A1825" s="1"/>
      <c r="B1825" s="1"/>
      <c r="C1825" s="4" t="s">
        <v>2094</v>
      </c>
      <c r="D1825" s="5"/>
      <c r="E1825" s="5"/>
      <c r="F1825" s="5"/>
      <c r="G1825" s="6" t="s">
        <v>2094</v>
      </c>
      <c r="H1825" s="5"/>
      <c r="I1825" s="6" t="s">
        <v>2094</v>
      </c>
      <c r="J1825" s="33" t="s">
        <v>648</v>
      </c>
      <c r="K1825" s="33" t="s">
        <v>649</v>
      </c>
      <c r="L1825" s="34">
        <v>38000</v>
      </c>
      <c r="M1825" s="34">
        <v>5000</v>
      </c>
      <c r="N1825" s="34" t="s">
        <v>216</v>
      </c>
      <c r="O1825" s="34">
        <v>17205</v>
      </c>
      <c r="P1825" s="25">
        <f t="shared" si="125"/>
        <v>45.276315789473685</v>
      </c>
      <c r="Q1825" s="25">
        <f t="shared" si="126"/>
        <v>244.09999999999997</v>
      </c>
      <c r="R1825" s="30" t="s">
        <v>3057</v>
      </c>
    </row>
    <row r="1826" spans="1:18" ht="28.5">
      <c r="A1826" s="1"/>
      <c r="B1826" s="1"/>
      <c r="C1826" s="4" t="s">
        <v>2094</v>
      </c>
      <c r="D1826" s="5"/>
      <c r="E1826" s="5"/>
      <c r="F1826" s="5"/>
      <c r="G1826" s="6" t="s">
        <v>2094</v>
      </c>
      <c r="H1826" s="5"/>
      <c r="I1826" s="6" t="s">
        <v>2094</v>
      </c>
      <c r="J1826" s="33" t="s">
        <v>648</v>
      </c>
      <c r="K1826" s="33" t="s">
        <v>650</v>
      </c>
      <c r="L1826" s="34">
        <v>260</v>
      </c>
      <c r="M1826" s="34">
        <v>30</v>
      </c>
      <c r="N1826" s="34">
        <v>85</v>
      </c>
      <c r="O1826" s="34">
        <v>32</v>
      </c>
      <c r="P1826" s="25">
        <f t="shared" si="125"/>
        <v>12.307692307692308</v>
      </c>
      <c r="Q1826" s="25">
        <f t="shared" si="126"/>
        <v>6.6666666666666714</v>
      </c>
      <c r="R1826" s="30" t="s">
        <v>2913</v>
      </c>
    </row>
    <row r="1827" spans="1:18" ht="28.5">
      <c r="A1827" s="1"/>
      <c r="B1827" s="1"/>
      <c r="C1827" s="4" t="s">
        <v>2094</v>
      </c>
      <c r="D1827" s="5"/>
      <c r="E1827" s="5"/>
      <c r="F1827" s="5"/>
      <c r="G1827" s="6" t="s">
        <v>2094</v>
      </c>
      <c r="H1827" s="5"/>
      <c r="I1827" s="6" t="s">
        <v>2094</v>
      </c>
      <c r="J1827" s="33" t="s">
        <v>648</v>
      </c>
      <c r="K1827" s="33" t="s">
        <v>651</v>
      </c>
      <c r="L1827" s="34">
        <v>14</v>
      </c>
      <c r="M1827" s="34">
        <v>14</v>
      </c>
      <c r="N1827" s="34">
        <v>53</v>
      </c>
      <c r="O1827" s="34">
        <v>12</v>
      </c>
      <c r="P1827" s="24" t="s">
        <v>2130</v>
      </c>
      <c r="Q1827" s="25">
        <f t="shared" si="126"/>
        <v>-14.285714285714292</v>
      </c>
      <c r="R1827" s="30" t="s">
        <v>2914</v>
      </c>
    </row>
    <row r="1828" spans="1:18" ht="28.5">
      <c r="A1828" s="1"/>
      <c r="B1828" s="1"/>
      <c r="C1828" s="4" t="s">
        <v>2094</v>
      </c>
      <c r="D1828" s="5"/>
      <c r="E1828" s="5"/>
      <c r="F1828" s="5"/>
      <c r="G1828" s="6" t="s">
        <v>2094</v>
      </c>
      <c r="H1828" s="5"/>
      <c r="I1828" s="6" t="s">
        <v>2094</v>
      </c>
      <c r="J1828" s="33" t="s">
        <v>648</v>
      </c>
      <c r="K1828" s="33" t="s">
        <v>652</v>
      </c>
      <c r="L1828" s="34">
        <v>26000</v>
      </c>
      <c r="M1828" s="34">
        <v>4000</v>
      </c>
      <c r="N1828" s="34" t="s">
        <v>216</v>
      </c>
      <c r="O1828" s="34">
        <v>3729</v>
      </c>
      <c r="P1828" s="25">
        <f t="shared" ref="P1828:P1839" si="127">+O1828/L1828*100</f>
        <v>14.342307692307694</v>
      </c>
      <c r="Q1828" s="25">
        <f t="shared" si="126"/>
        <v>-6.7749999999999915</v>
      </c>
      <c r="R1828" s="30" t="s">
        <v>3058</v>
      </c>
    </row>
    <row r="1829" spans="1:18" ht="42.75">
      <c r="A1829" s="1"/>
      <c r="B1829" s="1"/>
      <c r="C1829" s="4" t="s">
        <v>2094</v>
      </c>
      <c r="D1829" s="5"/>
      <c r="E1829" s="5"/>
      <c r="F1829" s="5"/>
      <c r="G1829" s="6" t="s">
        <v>2094</v>
      </c>
      <c r="H1829" s="5"/>
      <c r="I1829" s="6" t="s">
        <v>2094</v>
      </c>
      <c r="J1829" s="33" t="s">
        <v>648</v>
      </c>
      <c r="K1829" s="33" t="s">
        <v>653</v>
      </c>
      <c r="L1829" s="34">
        <v>18000</v>
      </c>
      <c r="M1829" s="34">
        <v>3000</v>
      </c>
      <c r="N1829" s="34" t="s">
        <v>216</v>
      </c>
      <c r="O1829" s="34">
        <v>8609</v>
      </c>
      <c r="P1829" s="25">
        <f t="shared" si="127"/>
        <v>47.827777777777783</v>
      </c>
      <c r="Q1829" s="25">
        <f t="shared" si="126"/>
        <v>186.9666666666667</v>
      </c>
      <c r="R1829" s="30" t="s">
        <v>3258</v>
      </c>
    </row>
    <row r="1830" spans="1:18" ht="42.75">
      <c r="A1830" s="1"/>
      <c r="B1830" s="1"/>
      <c r="C1830" s="4" t="s">
        <v>2094</v>
      </c>
      <c r="D1830" s="5"/>
      <c r="E1830" s="5"/>
      <c r="F1830" s="5"/>
      <c r="G1830" s="6" t="s">
        <v>2094</v>
      </c>
      <c r="H1830" s="5"/>
      <c r="I1830" s="6" t="s">
        <v>2094</v>
      </c>
      <c r="J1830" s="33" t="s">
        <v>654</v>
      </c>
      <c r="K1830" s="33" t="s">
        <v>2202</v>
      </c>
      <c r="L1830" s="34">
        <v>150</v>
      </c>
      <c r="M1830" s="34">
        <v>30</v>
      </c>
      <c r="N1830" s="34">
        <v>79</v>
      </c>
      <c r="O1830" s="34">
        <v>22</v>
      </c>
      <c r="P1830" s="25">
        <f t="shared" si="127"/>
        <v>14.666666666666666</v>
      </c>
      <c r="Q1830" s="25">
        <f t="shared" si="126"/>
        <v>-26.666666666666671</v>
      </c>
      <c r="R1830" s="30" t="s">
        <v>3059</v>
      </c>
    </row>
    <row r="1831" spans="1:18" ht="42.75">
      <c r="A1831" s="1"/>
      <c r="B1831" s="1"/>
      <c r="C1831" s="4" t="s">
        <v>2094</v>
      </c>
      <c r="D1831" s="5"/>
      <c r="E1831" s="5"/>
      <c r="F1831" s="5"/>
      <c r="G1831" s="6" t="s">
        <v>2094</v>
      </c>
      <c r="H1831" s="5"/>
      <c r="I1831" s="6" t="s">
        <v>2094</v>
      </c>
      <c r="J1831" s="33" t="s">
        <v>655</v>
      </c>
      <c r="K1831" s="33" t="s">
        <v>1236</v>
      </c>
      <c r="L1831" s="34">
        <v>585600</v>
      </c>
      <c r="M1831" s="34">
        <v>87840</v>
      </c>
      <c r="N1831" s="34">
        <v>13049</v>
      </c>
      <c r="O1831" s="34">
        <v>22497</v>
      </c>
      <c r="P1831" s="25">
        <f t="shared" si="127"/>
        <v>3.841700819672131</v>
      </c>
      <c r="Q1831" s="25">
        <f t="shared" si="126"/>
        <v>-74.388661202185787</v>
      </c>
      <c r="R1831" s="30" t="s">
        <v>2911</v>
      </c>
    </row>
    <row r="1832" spans="1:18" ht="42.75">
      <c r="A1832" s="1"/>
      <c r="B1832" s="1"/>
      <c r="C1832" s="4" t="s">
        <v>2094</v>
      </c>
      <c r="D1832" s="5"/>
      <c r="E1832" s="5"/>
      <c r="F1832" s="5"/>
      <c r="G1832" s="6" t="s">
        <v>2094</v>
      </c>
      <c r="H1832" s="5"/>
      <c r="I1832" s="6" t="s">
        <v>2094</v>
      </c>
      <c r="J1832" s="33" t="s">
        <v>656</v>
      </c>
      <c r="K1832" s="33" t="s">
        <v>649</v>
      </c>
      <c r="L1832" s="34">
        <v>45000</v>
      </c>
      <c r="M1832" s="34">
        <v>6750</v>
      </c>
      <c r="N1832" s="34">
        <v>2948</v>
      </c>
      <c r="O1832" s="34">
        <v>5946</v>
      </c>
      <c r="P1832" s="25">
        <f t="shared" si="127"/>
        <v>13.213333333333333</v>
      </c>
      <c r="Q1832" s="25">
        <f t="shared" si="126"/>
        <v>-11.911111111111111</v>
      </c>
      <c r="R1832" s="30" t="s">
        <v>2911</v>
      </c>
    </row>
    <row r="1833" spans="1:18" ht="42.75">
      <c r="A1833" s="1"/>
      <c r="B1833" s="1"/>
      <c r="C1833" s="4" t="s">
        <v>2094</v>
      </c>
      <c r="D1833" s="5"/>
      <c r="E1833" s="5"/>
      <c r="F1833" s="5"/>
      <c r="G1833" s="6" t="s">
        <v>2094</v>
      </c>
      <c r="H1833" s="5"/>
      <c r="I1833" s="6" t="s">
        <v>2094</v>
      </c>
      <c r="J1833" s="33" t="s">
        <v>657</v>
      </c>
      <c r="K1833" s="33" t="s">
        <v>645</v>
      </c>
      <c r="L1833" s="34">
        <v>252000</v>
      </c>
      <c r="M1833" s="34">
        <v>37800</v>
      </c>
      <c r="N1833" s="34">
        <v>10477</v>
      </c>
      <c r="O1833" s="34">
        <v>18585</v>
      </c>
      <c r="P1833" s="25">
        <f t="shared" si="127"/>
        <v>7.375</v>
      </c>
      <c r="Q1833" s="25">
        <f t="shared" si="126"/>
        <v>-50.833333333333336</v>
      </c>
      <c r="R1833" s="30" t="s">
        <v>2911</v>
      </c>
    </row>
    <row r="1834" spans="1:18" ht="42.75">
      <c r="A1834" s="1"/>
      <c r="B1834" s="1"/>
      <c r="C1834" s="4" t="s">
        <v>2094</v>
      </c>
      <c r="D1834" s="5"/>
      <c r="E1834" s="5"/>
      <c r="F1834" s="5"/>
      <c r="G1834" s="6" t="s">
        <v>2094</v>
      </c>
      <c r="H1834" s="5"/>
      <c r="I1834" s="6" t="s">
        <v>2094</v>
      </c>
      <c r="J1834" s="33" t="s">
        <v>657</v>
      </c>
      <c r="K1834" s="33" t="s">
        <v>658</v>
      </c>
      <c r="L1834" s="34">
        <v>273000</v>
      </c>
      <c r="M1834" s="34">
        <v>40950</v>
      </c>
      <c r="N1834" s="34">
        <v>12126</v>
      </c>
      <c r="O1834" s="34">
        <v>19693</v>
      </c>
      <c r="P1834" s="25">
        <f t="shared" si="127"/>
        <v>7.2135531135531128</v>
      </c>
      <c r="Q1834" s="25">
        <f t="shared" si="126"/>
        <v>-51.90964590964591</v>
      </c>
      <c r="R1834" s="30" t="s">
        <v>2911</v>
      </c>
    </row>
    <row r="1835" spans="1:18" ht="28.5">
      <c r="A1835" s="1"/>
      <c r="B1835" s="1"/>
      <c r="C1835" s="4" t="s">
        <v>2094</v>
      </c>
      <c r="D1835" s="5"/>
      <c r="E1835" s="5"/>
      <c r="F1835" s="5"/>
      <c r="G1835" s="6" t="s">
        <v>2094</v>
      </c>
      <c r="H1835" s="5"/>
      <c r="I1835" s="6" t="s">
        <v>2094</v>
      </c>
      <c r="J1835" s="33" t="s">
        <v>659</v>
      </c>
      <c r="K1835" s="33" t="s">
        <v>645</v>
      </c>
      <c r="L1835" s="34">
        <v>7247</v>
      </c>
      <c r="M1835" s="34">
        <v>1811</v>
      </c>
      <c r="N1835" s="34" t="s">
        <v>216</v>
      </c>
      <c r="O1835" s="34">
        <v>1901</v>
      </c>
      <c r="P1835" s="25">
        <f t="shared" si="127"/>
        <v>26.231544087208501</v>
      </c>
      <c r="Q1835" s="25">
        <f t="shared" si="126"/>
        <v>4.9696300386526673</v>
      </c>
      <c r="R1835" s="30" t="s">
        <v>3398</v>
      </c>
    </row>
    <row r="1836" spans="1:18" ht="28.5">
      <c r="A1836" s="1"/>
      <c r="B1836" s="1"/>
      <c r="C1836" s="4" t="s">
        <v>2094</v>
      </c>
      <c r="D1836" s="5"/>
      <c r="E1836" s="5"/>
      <c r="F1836" s="5"/>
      <c r="G1836" s="6" t="s">
        <v>2094</v>
      </c>
      <c r="H1836" s="5"/>
      <c r="I1836" s="6" t="s">
        <v>2094</v>
      </c>
      <c r="J1836" s="33" t="s">
        <v>660</v>
      </c>
      <c r="K1836" s="33" t="s">
        <v>645</v>
      </c>
      <c r="L1836" s="34">
        <v>18291</v>
      </c>
      <c r="M1836" s="34">
        <v>4572</v>
      </c>
      <c r="N1836" s="34" t="s">
        <v>216</v>
      </c>
      <c r="O1836" s="34">
        <v>4770</v>
      </c>
      <c r="P1836" s="25">
        <f t="shared" si="127"/>
        <v>26.078399212727572</v>
      </c>
      <c r="Q1836" s="25">
        <f t="shared" si="126"/>
        <v>4.3307086614173187</v>
      </c>
      <c r="R1836" s="30" t="s">
        <v>3398</v>
      </c>
    </row>
    <row r="1837" spans="1:18" ht="42.75">
      <c r="A1837" s="1"/>
      <c r="B1837" s="1"/>
      <c r="C1837" s="4" t="s">
        <v>2094</v>
      </c>
      <c r="D1837" s="5"/>
      <c r="E1837" s="5"/>
      <c r="F1837" s="5"/>
      <c r="G1837" s="6" t="s">
        <v>2094</v>
      </c>
      <c r="H1837" s="5"/>
      <c r="I1837" s="6" t="s">
        <v>2094</v>
      </c>
      <c r="J1837" s="33" t="s">
        <v>661</v>
      </c>
      <c r="K1837" s="33" t="s">
        <v>662</v>
      </c>
      <c r="L1837" s="34">
        <v>519</v>
      </c>
      <c r="M1837" s="34">
        <v>129</v>
      </c>
      <c r="N1837" s="34" t="s">
        <v>216</v>
      </c>
      <c r="O1837" s="34">
        <v>438</v>
      </c>
      <c r="P1837" s="25">
        <f t="shared" si="127"/>
        <v>84.393063583815035</v>
      </c>
      <c r="Q1837" s="25">
        <f t="shared" si="126"/>
        <v>239.53488372093022</v>
      </c>
      <c r="R1837" s="30" t="s">
        <v>3398</v>
      </c>
    </row>
    <row r="1838" spans="1:18" ht="42.75">
      <c r="A1838" s="1"/>
      <c r="B1838" s="1"/>
      <c r="C1838" s="4" t="s">
        <v>2094</v>
      </c>
      <c r="D1838" s="5"/>
      <c r="E1838" s="5"/>
      <c r="F1838" s="5"/>
      <c r="G1838" s="6" t="s">
        <v>2094</v>
      </c>
      <c r="H1838" s="5"/>
      <c r="I1838" s="6" t="s">
        <v>2094</v>
      </c>
      <c r="J1838" s="33" t="s">
        <v>663</v>
      </c>
      <c r="K1838" s="33" t="s">
        <v>649</v>
      </c>
      <c r="L1838" s="34">
        <v>199</v>
      </c>
      <c r="M1838" s="34">
        <v>50</v>
      </c>
      <c r="N1838" s="34" t="s">
        <v>216</v>
      </c>
      <c r="O1838" s="34">
        <v>0</v>
      </c>
      <c r="P1838" s="25">
        <f t="shared" si="127"/>
        <v>0</v>
      </c>
      <c r="Q1838" s="25">
        <f t="shared" si="126"/>
        <v>-100</v>
      </c>
      <c r="R1838" s="30" t="s">
        <v>2915</v>
      </c>
    </row>
    <row r="1839" spans="1:18" ht="28.5">
      <c r="A1839" s="1"/>
      <c r="B1839" s="1"/>
      <c r="C1839" s="4" t="s">
        <v>2094</v>
      </c>
      <c r="D1839" s="5"/>
      <c r="E1839" s="5"/>
      <c r="F1839" s="5"/>
      <c r="G1839" s="6" t="s">
        <v>2094</v>
      </c>
      <c r="H1839" s="5"/>
      <c r="I1839" s="6" t="s">
        <v>2094</v>
      </c>
      <c r="J1839" s="33" t="s">
        <v>664</v>
      </c>
      <c r="K1839" s="33" t="s">
        <v>645</v>
      </c>
      <c r="L1839" s="34">
        <v>14088</v>
      </c>
      <c r="M1839" s="34">
        <v>3522</v>
      </c>
      <c r="N1839" s="34" t="s">
        <v>216</v>
      </c>
      <c r="O1839" s="34">
        <v>4027</v>
      </c>
      <c r="P1839" s="25">
        <f t="shared" si="127"/>
        <v>28.584611016467914</v>
      </c>
      <c r="Q1839" s="25">
        <f t="shared" si="126"/>
        <v>14.338444065871656</v>
      </c>
      <c r="R1839" s="30" t="s">
        <v>3398</v>
      </c>
    </row>
    <row r="1840" spans="1:18" ht="28.5">
      <c r="A1840" s="1"/>
      <c r="B1840" s="3" t="s">
        <v>665</v>
      </c>
      <c r="C1840" s="4" t="s">
        <v>2125</v>
      </c>
      <c r="D1840" s="5">
        <v>1168084</v>
      </c>
      <c r="E1840" s="5">
        <v>96147</v>
      </c>
      <c r="F1840" s="5">
        <v>-1071937</v>
      </c>
      <c r="G1840" s="7">
        <v>-91.8</v>
      </c>
      <c r="H1840" s="5">
        <v>53507210</v>
      </c>
      <c r="I1840" s="7">
        <v>0.2</v>
      </c>
      <c r="J1840" s="33" t="s">
        <v>2094</v>
      </c>
      <c r="K1840" s="33" t="s">
        <v>2094</v>
      </c>
      <c r="L1840" s="34"/>
      <c r="M1840" s="34"/>
      <c r="N1840" s="34"/>
      <c r="O1840" s="34"/>
      <c r="P1840" s="24" t="s">
        <v>2094</v>
      </c>
      <c r="Q1840" s="24" t="s">
        <v>2094</v>
      </c>
      <c r="R1840" s="30" t="s">
        <v>2094</v>
      </c>
    </row>
    <row r="1841" spans="1:18" ht="42.75">
      <c r="A1841" s="1"/>
      <c r="B1841" s="3" t="s">
        <v>1056</v>
      </c>
      <c r="C1841" s="4" t="s">
        <v>2094</v>
      </c>
      <c r="D1841" s="5"/>
      <c r="E1841" s="5"/>
      <c r="F1841" s="5"/>
      <c r="G1841" s="6" t="s">
        <v>2094</v>
      </c>
      <c r="H1841" s="5"/>
      <c r="I1841" s="6" t="s">
        <v>2094</v>
      </c>
      <c r="J1841" s="33" t="s">
        <v>666</v>
      </c>
      <c r="K1841" s="33" t="s">
        <v>2219</v>
      </c>
      <c r="L1841" s="34">
        <v>180</v>
      </c>
      <c r="M1841" s="34">
        <v>180</v>
      </c>
      <c r="N1841" s="34">
        <v>148</v>
      </c>
      <c r="O1841" s="34">
        <v>135</v>
      </c>
      <c r="P1841" s="24" t="s">
        <v>2130</v>
      </c>
      <c r="Q1841" s="25">
        <f>-100+(O1841/M1841*100)</f>
        <v>-25</v>
      </c>
      <c r="R1841" s="30" t="s">
        <v>3399</v>
      </c>
    </row>
    <row r="1842" spans="1:18" ht="99.75">
      <c r="A1842" s="1"/>
      <c r="B1842" s="1"/>
      <c r="C1842" s="4" t="s">
        <v>2094</v>
      </c>
      <c r="D1842" s="5"/>
      <c r="E1842" s="5"/>
      <c r="F1842" s="5"/>
      <c r="G1842" s="6" t="s">
        <v>2094</v>
      </c>
      <c r="H1842" s="5"/>
      <c r="I1842" s="6" t="s">
        <v>2094</v>
      </c>
      <c r="J1842" s="33" t="s">
        <v>667</v>
      </c>
      <c r="K1842" s="33" t="s">
        <v>668</v>
      </c>
      <c r="L1842" s="34">
        <v>196000</v>
      </c>
      <c r="M1842" s="34">
        <v>40000</v>
      </c>
      <c r="N1842" s="34">
        <v>1546</v>
      </c>
      <c r="O1842" s="34">
        <v>4698</v>
      </c>
      <c r="P1842" s="25">
        <f>+O1842/L1842*100</f>
        <v>2.3969387755102041</v>
      </c>
      <c r="Q1842" s="25">
        <f>-100+(O1842/M1842*100)</f>
        <v>-88.254999999999995</v>
      </c>
      <c r="R1842" s="30" t="s">
        <v>3400</v>
      </c>
    </row>
    <row r="1843" spans="1:18" ht="42.75">
      <c r="A1843" s="1"/>
      <c r="B1843" s="3" t="s">
        <v>669</v>
      </c>
      <c r="C1843" s="4" t="s">
        <v>2125</v>
      </c>
      <c r="D1843" s="5">
        <v>2586364</v>
      </c>
      <c r="E1843" s="5">
        <v>14175907</v>
      </c>
      <c r="F1843" s="5">
        <v>11589543</v>
      </c>
      <c r="G1843" s="7">
        <v>448.1</v>
      </c>
      <c r="H1843" s="5">
        <v>88522636</v>
      </c>
      <c r="I1843" s="7">
        <v>16</v>
      </c>
      <c r="J1843" s="33" t="s">
        <v>2094</v>
      </c>
      <c r="K1843" s="33" t="s">
        <v>2094</v>
      </c>
      <c r="L1843" s="34"/>
      <c r="M1843" s="34"/>
      <c r="N1843" s="34"/>
      <c r="O1843" s="34"/>
      <c r="P1843" s="24" t="s">
        <v>2094</v>
      </c>
      <c r="Q1843" s="24" t="s">
        <v>2094</v>
      </c>
      <c r="R1843" s="30" t="s">
        <v>2094</v>
      </c>
    </row>
    <row r="1844" spans="1:18" ht="28.5">
      <c r="A1844" s="1"/>
      <c r="B1844" s="3" t="s">
        <v>670</v>
      </c>
      <c r="C1844" s="4" t="s">
        <v>2094</v>
      </c>
      <c r="D1844" s="5"/>
      <c r="E1844" s="5"/>
      <c r="F1844" s="5"/>
      <c r="G1844" s="6" t="s">
        <v>2094</v>
      </c>
      <c r="H1844" s="5"/>
      <c r="I1844" s="6" t="s">
        <v>2094</v>
      </c>
      <c r="J1844" s="33" t="s">
        <v>2233</v>
      </c>
      <c r="K1844" s="33" t="s">
        <v>2157</v>
      </c>
      <c r="L1844" s="34">
        <v>4161</v>
      </c>
      <c r="M1844" s="34">
        <v>564</v>
      </c>
      <c r="N1844" s="34">
        <v>1584</v>
      </c>
      <c r="O1844" s="34">
        <v>352</v>
      </c>
      <c r="P1844" s="25">
        <f>+O1844/L1844*100</f>
        <v>8.459504926700312</v>
      </c>
      <c r="Q1844" s="25">
        <f t="shared" ref="Q1844:Q1849" si="128">-100+(O1844/M1844*100)</f>
        <v>-37.588652482269502</v>
      </c>
      <c r="R1844" s="30" t="s">
        <v>671</v>
      </c>
    </row>
    <row r="1845" spans="1:18" ht="72" customHeight="1">
      <c r="A1845" s="1"/>
      <c r="B1845" s="1"/>
      <c r="C1845" s="4" t="s">
        <v>2094</v>
      </c>
      <c r="D1845" s="5"/>
      <c r="E1845" s="5"/>
      <c r="F1845" s="5"/>
      <c r="G1845" s="6" t="s">
        <v>2094</v>
      </c>
      <c r="H1845" s="5"/>
      <c r="I1845" s="6" t="s">
        <v>2094</v>
      </c>
      <c r="J1845" s="33" t="s">
        <v>1975</v>
      </c>
      <c r="K1845" s="33" t="s">
        <v>2108</v>
      </c>
      <c r="L1845" s="34">
        <v>46</v>
      </c>
      <c r="M1845" s="34">
        <v>9</v>
      </c>
      <c r="N1845" s="34">
        <v>7</v>
      </c>
      <c r="O1845" s="34">
        <v>1</v>
      </c>
      <c r="P1845" s="25">
        <f>+O1845/L1845*100</f>
        <v>2.1739130434782608</v>
      </c>
      <c r="Q1845" s="25">
        <f t="shared" si="128"/>
        <v>-88.888888888888886</v>
      </c>
      <c r="R1845" s="30" t="s">
        <v>3401</v>
      </c>
    </row>
    <row r="1846" spans="1:18" ht="28.5">
      <c r="A1846" s="1"/>
      <c r="B1846" s="1"/>
      <c r="C1846" s="4" t="s">
        <v>2094</v>
      </c>
      <c r="D1846" s="5"/>
      <c r="E1846" s="5"/>
      <c r="F1846" s="5"/>
      <c r="G1846" s="6" t="s">
        <v>2094</v>
      </c>
      <c r="H1846" s="5"/>
      <c r="I1846" s="6" t="s">
        <v>2094</v>
      </c>
      <c r="J1846" s="33" t="s">
        <v>672</v>
      </c>
      <c r="K1846" s="33" t="s">
        <v>1738</v>
      </c>
      <c r="L1846" s="34">
        <v>43</v>
      </c>
      <c r="M1846" s="34">
        <v>43</v>
      </c>
      <c r="N1846" s="34">
        <v>0</v>
      </c>
      <c r="O1846" s="34">
        <v>43</v>
      </c>
      <c r="P1846" s="24" t="s">
        <v>2130</v>
      </c>
      <c r="Q1846" s="25">
        <f t="shared" si="128"/>
        <v>0</v>
      </c>
      <c r="R1846" s="30" t="s">
        <v>2094</v>
      </c>
    </row>
    <row r="1847" spans="1:18" ht="54" customHeight="1">
      <c r="A1847" s="1"/>
      <c r="B1847" s="1"/>
      <c r="C1847" s="4" t="s">
        <v>2094</v>
      </c>
      <c r="D1847" s="5"/>
      <c r="E1847" s="5"/>
      <c r="F1847" s="5"/>
      <c r="G1847" s="6" t="s">
        <v>2094</v>
      </c>
      <c r="H1847" s="5"/>
      <c r="I1847" s="6" t="s">
        <v>2094</v>
      </c>
      <c r="J1847" s="33" t="s">
        <v>673</v>
      </c>
      <c r="K1847" s="33" t="s">
        <v>662</v>
      </c>
      <c r="L1847" s="34">
        <v>140000</v>
      </c>
      <c r="M1847" s="34">
        <v>21000</v>
      </c>
      <c r="N1847" s="34" t="s">
        <v>216</v>
      </c>
      <c r="O1847" s="34">
        <v>34762</v>
      </c>
      <c r="P1847" s="25">
        <f>+O1847/L1847*100</f>
        <v>24.83</v>
      </c>
      <c r="Q1847" s="25">
        <f t="shared" si="128"/>
        <v>65.533333333333331</v>
      </c>
      <c r="R1847" s="30" t="s">
        <v>3060</v>
      </c>
    </row>
    <row r="1848" spans="1:18" ht="28.5">
      <c r="A1848" s="1"/>
      <c r="B1848" s="1"/>
      <c r="C1848" s="4" t="s">
        <v>2094</v>
      </c>
      <c r="D1848" s="5"/>
      <c r="E1848" s="5"/>
      <c r="F1848" s="5"/>
      <c r="G1848" s="6" t="s">
        <v>2094</v>
      </c>
      <c r="H1848" s="5"/>
      <c r="I1848" s="6" t="s">
        <v>2094</v>
      </c>
      <c r="J1848" s="33" t="s">
        <v>674</v>
      </c>
      <c r="K1848" s="33" t="s">
        <v>2015</v>
      </c>
      <c r="L1848" s="34">
        <v>40</v>
      </c>
      <c r="M1848" s="34">
        <v>35</v>
      </c>
      <c r="N1848" s="34">
        <v>32</v>
      </c>
      <c r="O1848" s="34">
        <v>35</v>
      </c>
      <c r="P1848" s="24" t="s">
        <v>2130</v>
      </c>
      <c r="Q1848" s="25">
        <f t="shared" si="128"/>
        <v>0</v>
      </c>
      <c r="R1848" s="30" t="s">
        <v>2094</v>
      </c>
    </row>
    <row r="1849" spans="1:18" ht="38.25" customHeight="1">
      <c r="A1849" s="1"/>
      <c r="B1849" s="1"/>
      <c r="C1849" s="4" t="s">
        <v>2094</v>
      </c>
      <c r="D1849" s="5"/>
      <c r="E1849" s="5"/>
      <c r="F1849" s="5"/>
      <c r="G1849" s="6" t="s">
        <v>2094</v>
      </c>
      <c r="H1849" s="5"/>
      <c r="I1849" s="6" t="s">
        <v>2094</v>
      </c>
      <c r="J1849" s="33" t="s">
        <v>675</v>
      </c>
      <c r="K1849" s="33" t="s">
        <v>2015</v>
      </c>
      <c r="L1849" s="34">
        <v>13</v>
      </c>
      <c r="M1849" s="34">
        <v>12</v>
      </c>
      <c r="N1849" s="34">
        <v>23</v>
      </c>
      <c r="O1849" s="34">
        <v>12</v>
      </c>
      <c r="P1849" s="24" t="s">
        <v>2130</v>
      </c>
      <c r="Q1849" s="25">
        <f t="shared" si="128"/>
        <v>0</v>
      </c>
      <c r="R1849" s="30" t="s">
        <v>2094</v>
      </c>
    </row>
    <row r="1850" spans="1:18" ht="53.25" customHeight="1">
      <c r="A1850" s="1"/>
      <c r="B1850" s="1"/>
      <c r="C1850" s="4" t="s">
        <v>2094</v>
      </c>
      <c r="D1850" s="5"/>
      <c r="E1850" s="5"/>
      <c r="F1850" s="5"/>
      <c r="G1850" s="6" t="s">
        <v>2094</v>
      </c>
      <c r="H1850" s="5"/>
      <c r="I1850" s="6" t="s">
        <v>2094</v>
      </c>
      <c r="J1850" s="33" t="s">
        <v>676</v>
      </c>
      <c r="K1850" s="33" t="s">
        <v>2015</v>
      </c>
      <c r="L1850" s="34">
        <v>50</v>
      </c>
      <c r="M1850" s="34">
        <v>0</v>
      </c>
      <c r="N1850" s="34">
        <v>0</v>
      </c>
      <c r="O1850" s="34">
        <v>0</v>
      </c>
      <c r="P1850" s="24" t="s">
        <v>2103</v>
      </c>
      <c r="Q1850" s="25">
        <v>0</v>
      </c>
      <c r="R1850" s="30" t="s">
        <v>2094</v>
      </c>
    </row>
    <row r="1851" spans="1:18" ht="42.75">
      <c r="A1851" s="1"/>
      <c r="B1851" s="3" t="s">
        <v>677</v>
      </c>
      <c r="C1851" s="4" t="s">
        <v>2125</v>
      </c>
      <c r="D1851" s="5">
        <v>7260419</v>
      </c>
      <c r="E1851" s="5">
        <v>426724</v>
      </c>
      <c r="F1851" s="5">
        <v>-6833695</v>
      </c>
      <c r="G1851" s="7">
        <v>-94.1</v>
      </c>
      <c r="H1851" s="5">
        <v>57410132</v>
      </c>
      <c r="I1851" s="7">
        <v>0.7</v>
      </c>
      <c r="J1851" s="33" t="s">
        <v>2094</v>
      </c>
      <c r="K1851" s="33" t="s">
        <v>2094</v>
      </c>
      <c r="L1851" s="34"/>
      <c r="M1851" s="34"/>
      <c r="N1851" s="34"/>
      <c r="O1851" s="34"/>
      <c r="P1851" s="24" t="s">
        <v>2094</v>
      </c>
      <c r="Q1851" s="24" t="s">
        <v>2094</v>
      </c>
      <c r="R1851" s="30" t="s">
        <v>2094</v>
      </c>
    </row>
    <row r="1852" spans="1:18">
      <c r="A1852" s="1"/>
      <c r="B1852" s="3" t="s">
        <v>678</v>
      </c>
      <c r="C1852" s="4" t="s">
        <v>2094</v>
      </c>
      <c r="D1852" s="5"/>
      <c r="E1852" s="5"/>
      <c r="F1852" s="5"/>
      <c r="G1852" s="6" t="s">
        <v>2094</v>
      </c>
      <c r="H1852" s="5"/>
      <c r="I1852" s="6" t="s">
        <v>2094</v>
      </c>
      <c r="J1852" s="33" t="s">
        <v>2233</v>
      </c>
      <c r="K1852" s="33" t="s">
        <v>2351</v>
      </c>
      <c r="L1852" s="34">
        <v>7</v>
      </c>
      <c r="M1852" s="34">
        <v>1</v>
      </c>
      <c r="N1852" s="34">
        <v>6</v>
      </c>
      <c r="O1852" s="34">
        <v>1</v>
      </c>
      <c r="P1852" s="25">
        <f>+O1852/L1852*100</f>
        <v>14.285714285714285</v>
      </c>
      <c r="Q1852" s="25">
        <f>-100+(O1852/M1852*100)</f>
        <v>0</v>
      </c>
      <c r="R1852" s="30" t="s">
        <v>2094</v>
      </c>
    </row>
    <row r="1853" spans="1:18">
      <c r="A1853" s="1"/>
      <c r="B1853" s="1"/>
      <c r="C1853" s="4" t="s">
        <v>2094</v>
      </c>
      <c r="D1853" s="5"/>
      <c r="E1853" s="5"/>
      <c r="F1853" s="5"/>
      <c r="G1853" s="6" t="s">
        <v>2094</v>
      </c>
      <c r="H1853" s="5"/>
      <c r="I1853" s="6" t="s">
        <v>2094</v>
      </c>
      <c r="J1853" s="33" t="s">
        <v>811</v>
      </c>
      <c r="K1853" s="33" t="s">
        <v>1755</v>
      </c>
      <c r="L1853" s="34">
        <v>60</v>
      </c>
      <c r="M1853" s="34">
        <v>15</v>
      </c>
      <c r="N1853" s="34">
        <v>11</v>
      </c>
      <c r="O1853" s="34">
        <v>15</v>
      </c>
      <c r="P1853" s="25">
        <f>+O1853/L1853*100</f>
        <v>25</v>
      </c>
      <c r="Q1853" s="25">
        <f>-100+(O1853/M1853*100)</f>
        <v>0</v>
      </c>
      <c r="R1853" s="30" t="s">
        <v>2094</v>
      </c>
    </row>
    <row r="1854" spans="1:18" ht="28.5">
      <c r="A1854" s="1"/>
      <c r="B1854" s="1"/>
      <c r="C1854" s="4" t="s">
        <v>2094</v>
      </c>
      <c r="D1854" s="5"/>
      <c r="E1854" s="5"/>
      <c r="F1854" s="5"/>
      <c r="G1854" s="6" t="s">
        <v>2094</v>
      </c>
      <c r="H1854" s="5"/>
      <c r="I1854" s="6" t="s">
        <v>2094</v>
      </c>
      <c r="J1854" s="33" t="s">
        <v>1975</v>
      </c>
      <c r="K1854" s="33" t="s">
        <v>2108</v>
      </c>
      <c r="L1854" s="34">
        <v>30</v>
      </c>
      <c r="M1854" s="34">
        <v>5</v>
      </c>
      <c r="N1854" s="34">
        <v>2</v>
      </c>
      <c r="O1854" s="34">
        <v>5</v>
      </c>
      <c r="P1854" s="25">
        <f>+O1854/L1854*100</f>
        <v>16.666666666666664</v>
      </c>
      <c r="Q1854" s="25">
        <f>-100+(O1854/M1854*100)</f>
        <v>0</v>
      </c>
      <c r="R1854" s="30" t="s">
        <v>2094</v>
      </c>
    </row>
    <row r="1855" spans="1:18" ht="28.5">
      <c r="A1855" s="1"/>
      <c r="B1855" s="1"/>
      <c r="C1855" s="4" t="s">
        <v>2094</v>
      </c>
      <c r="D1855" s="5"/>
      <c r="E1855" s="5"/>
      <c r="F1855" s="5"/>
      <c r="G1855" s="6" t="s">
        <v>2094</v>
      </c>
      <c r="H1855" s="5"/>
      <c r="I1855" s="6" t="s">
        <v>2094</v>
      </c>
      <c r="J1855" s="33" t="s">
        <v>679</v>
      </c>
      <c r="K1855" s="33" t="s">
        <v>1773</v>
      </c>
      <c r="L1855" s="34">
        <v>24</v>
      </c>
      <c r="M1855" s="34">
        <v>8</v>
      </c>
      <c r="N1855" s="34">
        <v>3</v>
      </c>
      <c r="O1855" s="34">
        <v>8</v>
      </c>
      <c r="P1855" s="25">
        <f>+O1855/L1855*100</f>
        <v>33.333333333333329</v>
      </c>
      <c r="Q1855" s="25">
        <f>-100+(O1855/M1855*100)</f>
        <v>0</v>
      </c>
      <c r="R1855" s="30" t="s">
        <v>2094</v>
      </c>
    </row>
    <row r="1856" spans="1:18" ht="42.75">
      <c r="A1856" s="1"/>
      <c r="B1856" s="1"/>
      <c r="C1856" s="4" t="s">
        <v>2094</v>
      </c>
      <c r="D1856" s="5"/>
      <c r="E1856" s="5"/>
      <c r="F1856" s="5"/>
      <c r="G1856" s="6" t="s">
        <v>2094</v>
      </c>
      <c r="H1856" s="5"/>
      <c r="I1856" s="6" t="s">
        <v>2094</v>
      </c>
      <c r="J1856" s="33" t="s">
        <v>680</v>
      </c>
      <c r="K1856" s="33" t="s">
        <v>681</v>
      </c>
      <c r="L1856" s="34">
        <v>12000</v>
      </c>
      <c r="M1856" s="34">
        <v>3500</v>
      </c>
      <c r="N1856" s="34">
        <v>8194</v>
      </c>
      <c r="O1856" s="34">
        <v>5710</v>
      </c>
      <c r="P1856" s="25">
        <f>+O1856/L1856*100</f>
        <v>47.583333333333336</v>
      </c>
      <c r="Q1856" s="25">
        <f>-100+(O1856/M1856*100)</f>
        <v>63.142857142857139</v>
      </c>
      <c r="R1856" s="30" t="s">
        <v>682</v>
      </c>
    </row>
    <row r="1857" spans="1:18" ht="42.75">
      <c r="A1857" s="1"/>
      <c r="B1857" s="3" t="s">
        <v>683</v>
      </c>
      <c r="C1857" s="4" t="s">
        <v>2125</v>
      </c>
      <c r="D1857" s="5"/>
      <c r="E1857" s="5">
        <v>18296079</v>
      </c>
      <c r="F1857" s="5">
        <v>18296079</v>
      </c>
      <c r="G1857" s="6" t="s">
        <v>2103</v>
      </c>
      <c r="H1857" s="5">
        <v>139454930</v>
      </c>
      <c r="I1857" s="7">
        <v>13.1</v>
      </c>
      <c r="J1857" s="33" t="s">
        <v>2094</v>
      </c>
      <c r="K1857" s="33" t="s">
        <v>2094</v>
      </c>
      <c r="L1857" s="34"/>
      <c r="M1857" s="34"/>
      <c r="N1857" s="34"/>
      <c r="O1857" s="34"/>
      <c r="P1857" s="24" t="s">
        <v>2094</v>
      </c>
      <c r="Q1857" s="24" t="s">
        <v>2094</v>
      </c>
      <c r="R1857" s="30" t="s">
        <v>2094</v>
      </c>
    </row>
    <row r="1858" spans="1:18" ht="28.5">
      <c r="A1858" s="1"/>
      <c r="B1858" s="3" t="s">
        <v>561</v>
      </c>
      <c r="C1858" s="4" t="s">
        <v>2094</v>
      </c>
      <c r="D1858" s="5"/>
      <c r="E1858" s="5"/>
      <c r="F1858" s="5"/>
      <c r="G1858" s="6" t="s">
        <v>2094</v>
      </c>
      <c r="H1858" s="5"/>
      <c r="I1858" s="6" t="s">
        <v>2094</v>
      </c>
      <c r="J1858" s="33" t="s">
        <v>507</v>
      </c>
      <c r="K1858" s="33" t="s">
        <v>2351</v>
      </c>
      <c r="L1858" s="34">
        <v>16</v>
      </c>
      <c r="M1858" s="34">
        <v>0</v>
      </c>
      <c r="N1858" s="34" t="s">
        <v>216</v>
      </c>
      <c r="O1858" s="34">
        <v>0</v>
      </c>
      <c r="P1858" s="24" t="s">
        <v>2103</v>
      </c>
      <c r="Q1858" s="25">
        <v>0</v>
      </c>
      <c r="R1858" s="30" t="s">
        <v>2094</v>
      </c>
    </row>
    <row r="1859" spans="1:18" ht="28.5">
      <c r="A1859" s="1"/>
      <c r="B1859" s="1"/>
      <c r="C1859" s="4" t="s">
        <v>2094</v>
      </c>
      <c r="D1859" s="5"/>
      <c r="E1859" s="5"/>
      <c r="F1859" s="5"/>
      <c r="G1859" s="6" t="s">
        <v>2094</v>
      </c>
      <c r="H1859" s="5"/>
      <c r="I1859" s="6" t="s">
        <v>2094</v>
      </c>
      <c r="J1859" s="33" t="s">
        <v>507</v>
      </c>
      <c r="K1859" s="33" t="s">
        <v>2157</v>
      </c>
      <c r="L1859" s="34">
        <v>500</v>
      </c>
      <c r="M1859" s="34">
        <v>0</v>
      </c>
      <c r="N1859" s="34" t="s">
        <v>216</v>
      </c>
      <c r="O1859" s="34">
        <v>0</v>
      </c>
      <c r="P1859" s="24" t="s">
        <v>2103</v>
      </c>
      <c r="Q1859" s="25">
        <v>0</v>
      </c>
      <c r="R1859" s="30" t="s">
        <v>2094</v>
      </c>
    </row>
    <row r="1860" spans="1:18" ht="28.5">
      <c r="A1860" s="1"/>
      <c r="B1860" s="1"/>
      <c r="C1860" s="4" t="s">
        <v>2094</v>
      </c>
      <c r="D1860" s="5"/>
      <c r="E1860" s="5"/>
      <c r="F1860" s="5"/>
      <c r="G1860" s="6" t="s">
        <v>2094</v>
      </c>
      <c r="H1860" s="5"/>
      <c r="I1860" s="6" t="s">
        <v>2094</v>
      </c>
      <c r="J1860" s="33" t="s">
        <v>684</v>
      </c>
      <c r="K1860" s="33" t="s">
        <v>1321</v>
      </c>
      <c r="L1860" s="34">
        <v>5000</v>
      </c>
      <c r="M1860" s="34">
        <v>0</v>
      </c>
      <c r="N1860" s="34" t="s">
        <v>216</v>
      </c>
      <c r="O1860" s="34">
        <v>0</v>
      </c>
      <c r="P1860" s="24" t="s">
        <v>2103</v>
      </c>
      <c r="Q1860" s="25">
        <v>0</v>
      </c>
      <c r="R1860" s="30" t="s">
        <v>2094</v>
      </c>
    </row>
    <row r="1861" spans="1:18" ht="28.5">
      <c r="A1861" s="1"/>
      <c r="B1861" s="1"/>
      <c r="C1861" s="4" t="s">
        <v>2094</v>
      </c>
      <c r="D1861" s="5"/>
      <c r="E1861" s="5"/>
      <c r="F1861" s="5"/>
      <c r="G1861" s="6" t="s">
        <v>2094</v>
      </c>
      <c r="H1861" s="5"/>
      <c r="I1861" s="6" t="s">
        <v>2094</v>
      </c>
      <c r="J1861" s="33" t="s">
        <v>684</v>
      </c>
      <c r="K1861" s="33" t="s">
        <v>2108</v>
      </c>
      <c r="L1861" s="34">
        <v>1</v>
      </c>
      <c r="M1861" s="34">
        <v>1</v>
      </c>
      <c r="N1861" s="34" t="s">
        <v>216</v>
      </c>
      <c r="O1861" s="34">
        <v>1</v>
      </c>
      <c r="P1861" s="25">
        <f>+O1861/L1861*100</f>
        <v>100</v>
      </c>
      <c r="Q1861" s="25">
        <f>-100+(O1861/M1861*100)</f>
        <v>0</v>
      </c>
      <c r="R1861" s="30" t="s">
        <v>2094</v>
      </c>
    </row>
    <row r="1862" spans="1:18" ht="57">
      <c r="A1862" s="1"/>
      <c r="B1862" s="1"/>
      <c r="C1862" s="4" t="s">
        <v>2094</v>
      </c>
      <c r="D1862" s="5"/>
      <c r="E1862" s="5"/>
      <c r="F1862" s="5"/>
      <c r="G1862" s="6" t="s">
        <v>2094</v>
      </c>
      <c r="H1862" s="5"/>
      <c r="I1862" s="6" t="s">
        <v>2094</v>
      </c>
      <c r="J1862" s="33" t="s">
        <v>685</v>
      </c>
      <c r="K1862" s="33" t="s">
        <v>2219</v>
      </c>
      <c r="L1862" s="34">
        <v>868</v>
      </c>
      <c r="M1862" s="34">
        <v>868</v>
      </c>
      <c r="N1862" s="34" t="s">
        <v>216</v>
      </c>
      <c r="O1862" s="34">
        <v>728</v>
      </c>
      <c r="P1862" s="25">
        <f>+O1862/L1862*100</f>
        <v>83.870967741935488</v>
      </c>
      <c r="Q1862" s="25">
        <f>-100+(O1862/M1862*100)</f>
        <v>-16.129032258064512</v>
      </c>
      <c r="R1862" s="30" t="s">
        <v>3061</v>
      </c>
    </row>
    <row r="1863" spans="1:18" ht="42.75">
      <c r="A1863" s="1"/>
      <c r="B1863" s="1"/>
      <c r="C1863" s="4" t="s">
        <v>2094</v>
      </c>
      <c r="D1863" s="5"/>
      <c r="E1863" s="5"/>
      <c r="F1863" s="5"/>
      <c r="G1863" s="6" t="s">
        <v>2094</v>
      </c>
      <c r="H1863" s="5"/>
      <c r="I1863" s="6" t="s">
        <v>2094</v>
      </c>
      <c r="J1863" s="33" t="s">
        <v>686</v>
      </c>
      <c r="K1863" s="33" t="s">
        <v>596</v>
      </c>
      <c r="L1863" s="34">
        <v>12000</v>
      </c>
      <c r="M1863" s="34">
        <v>6000</v>
      </c>
      <c r="N1863" s="34" t="s">
        <v>216</v>
      </c>
      <c r="O1863" s="34">
        <v>0</v>
      </c>
      <c r="P1863" s="25">
        <f>+O1863/L1863*100</f>
        <v>0</v>
      </c>
      <c r="Q1863" s="25">
        <f>-100+(O1863/M1863*100)</f>
        <v>-100</v>
      </c>
      <c r="R1863" s="30" t="s">
        <v>3153</v>
      </c>
    </row>
    <row r="1864" spans="1:18" ht="42.75">
      <c r="A1864" s="1"/>
      <c r="B1864" s="1"/>
      <c r="C1864" s="4" t="s">
        <v>2094</v>
      </c>
      <c r="D1864" s="5"/>
      <c r="E1864" s="5"/>
      <c r="F1864" s="5"/>
      <c r="G1864" s="6" t="s">
        <v>2094</v>
      </c>
      <c r="H1864" s="5"/>
      <c r="I1864" s="6" t="s">
        <v>2094</v>
      </c>
      <c r="J1864" s="33" t="s">
        <v>687</v>
      </c>
      <c r="K1864" s="33" t="s">
        <v>596</v>
      </c>
      <c r="L1864" s="34">
        <v>180</v>
      </c>
      <c r="M1864" s="34">
        <v>45</v>
      </c>
      <c r="N1864" s="34" t="s">
        <v>216</v>
      </c>
      <c r="O1864" s="34">
        <v>0</v>
      </c>
      <c r="P1864" s="25">
        <f>+O1864/L1864*100</f>
        <v>0</v>
      </c>
      <c r="Q1864" s="25">
        <f>-100+(O1864/M1864*100)</f>
        <v>-100</v>
      </c>
      <c r="R1864" s="30" t="s">
        <v>3153</v>
      </c>
    </row>
    <row r="1865" spans="1:18" ht="28.5">
      <c r="A1865" s="1"/>
      <c r="B1865" s="1"/>
      <c r="C1865" s="4" t="s">
        <v>2094</v>
      </c>
      <c r="D1865" s="5"/>
      <c r="E1865" s="5"/>
      <c r="F1865" s="5"/>
      <c r="G1865" s="6" t="s">
        <v>2094</v>
      </c>
      <c r="H1865" s="5"/>
      <c r="I1865" s="6" t="s">
        <v>2094</v>
      </c>
      <c r="J1865" s="33" t="s">
        <v>688</v>
      </c>
      <c r="K1865" s="33" t="s">
        <v>596</v>
      </c>
      <c r="L1865" s="34">
        <v>200000</v>
      </c>
      <c r="M1865" s="34">
        <v>0</v>
      </c>
      <c r="N1865" s="34" t="s">
        <v>216</v>
      </c>
      <c r="O1865" s="34">
        <v>0</v>
      </c>
      <c r="P1865" s="24" t="s">
        <v>2103</v>
      </c>
      <c r="Q1865" s="25">
        <v>0</v>
      </c>
      <c r="R1865" s="30" t="s">
        <v>2094</v>
      </c>
    </row>
    <row r="1866" spans="1:18" ht="30">
      <c r="A1866" s="1"/>
      <c r="B1866" s="12" t="s">
        <v>689</v>
      </c>
      <c r="C1866" s="4" t="s">
        <v>2094</v>
      </c>
      <c r="D1866" s="5"/>
      <c r="E1866" s="5"/>
      <c r="F1866" s="5"/>
      <c r="G1866" s="6" t="s">
        <v>2094</v>
      </c>
      <c r="H1866" s="5"/>
      <c r="I1866" s="6" t="s">
        <v>2094</v>
      </c>
      <c r="J1866" s="33" t="s">
        <v>2094</v>
      </c>
      <c r="K1866" s="33" t="s">
        <v>2094</v>
      </c>
      <c r="L1866" s="34"/>
      <c r="M1866" s="34"/>
      <c r="N1866" s="34"/>
      <c r="O1866" s="34"/>
      <c r="P1866" s="24" t="s">
        <v>2094</v>
      </c>
      <c r="Q1866" s="24" t="s">
        <v>2094</v>
      </c>
      <c r="R1866" s="30" t="s">
        <v>2094</v>
      </c>
    </row>
    <row r="1867" spans="1:18" ht="28.5">
      <c r="A1867" s="1"/>
      <c r="B1867" s="3" t="s">
        <v>690</v>
      </c>
      <c r="C1867" s="4" t="s">
        <v>2214</v>
      </c>
      <c r="D1867" s="5">
        <v>16499508</v>
      </c>
      <c r="E1867" s="5">
        <v>23476348</v>
      </c>
      <c r="F1867" s="5">
        <v>6976840</v>
      </c>
      <c r="G1867" s="7">
        <v>42.3</v>
      </c>
      <c r="H1867" s="5">
        <v>120560050</v>
      </c>
      <c r="I1867" s="7">
        <v>19.5</v>
      </c>
      <c r="J1867" s="33" t="s">
        <v>2094</v>
      </c>
      <c r="K1867" s="33" t="s">
        <v>2094</v>
      </c>
      <c r="L1867" s="34"/>
      <c r="M1867" s="34"/>
      <c r="N1867" s="34"/>
      <c r="O1867" s="34"/>
      <c r="P1867" s="24" t="s">
        <v>2094</v>
      </c>
      <c r="Q1867" s="24" t="s">
        <v>2094</v>
      </c>
      <c r="R1867" s="30" t="s">
        <v>2094</v>
      </c>
    </row>
    <row r="1868" spans="1:18" ht="28.5">
      <c r="A1868" s="1"/>
      <c r="B1868" s="3" t="s">
        <v>691</v>
      </c>
      <c r="C1868" s="4" t="s">
        <v>2094</v>
      </c>
      <c r="D1868" s="5"/>
      <c r="E1868" s="5"/>
      <c r="F1868" s="5"/>
      <c r="G1868" s="6" t="s">
        <v>2094</v>
      </c>
      <c r="H1868" s="5"/>
      <c r="I1868" s="6" t="s">
        <v>2094</v>
      </c>
      <c r="J1868" s="33" t="s">
        <v>2172</v>
      </c>
      <c r="K1868" s="33" t="s">
        <v>2351</v>
      </c>
      <c r="L1868" s="34">
        <v>280</v>
      </c>
      <c r="M1868" s="34">
        <v>35</v>
      </c>
      <c r="N1868" s="34">
        <v>55</v>
      </c>
      <c r="O1868" s="34">
        <v>46</v>
      </c>
      <c r="P1868" s="25">
        <f>+O1868/L1868*100</f>
        <v>16.428571428571427</v>
      </c>
      <c r="Q1868" s="25">
        <f t="shared" ref="Q1868:Q1873" si="129">-100+(O1868/M1868*100)</f>
        <v>31.428571428571416</v>
      </c>
      <c r="R1868" s="30" t="s">
        <v>2916</v>
      </c>
    </row>
    <row r="1869" spans="1:18" ht="28.5">
      <c r="A1869" s="1"/>
      <c r="B1869" s="1"/>
      <c r="C1869" s="4" t="s">
        <v>2094</v>
      </c>
      <c r="D1869" s="5"/>
      <c r="E1869" s="5"/>
      <c r="F1869" s="5"/>
      <c r="G1869" s="6" t="s">
        <v>2094</v>
      </c>
      <c r="H1869" s="5"/>
      <c r="I1869" s="6" t="s">
        <v>2094</v>
      </c>
      <c r="J1869" s="33" t="s">
        <v>2172</v>
      </c>
      <c r="K1869" s="33" t="s">
        <v>2157</v>
      </c>
      <c r="L1869" s="34">
        <v>4500</v>
      </c>
      <c r="M1869" s="34">
        <v>300</v>
      </c>
      <c r="N1869" s="34">
        <v>412</v>
      </c>
      <c r="O1869" s="34">
        <v>431</v>
      </c>
      <c r="P1869" s="25">
        <f>+O1869/L1869*100</f>
        <v>9.5777777777777775</v>
      </c>
      <c r="Q1869" s="25">
        <f t="shared" si="129"/>
        <v>43.666666666666686</v>
      </c>
      <c r="R1869" s="30" t="s">
        <v>2917</v>
      </c>
    </row>
    <row r="1870" spans="1:18" ht="28.5">
      <c r="A1870" s="1"/>
      <c r="B1870" s="1"/>
      <c r="C1870" s="4" t="s">
        <v>2094</v>
      </c>
      <c r="D1870" s="5"/>
      <c r="E1870" s="5"/>
      <c r="F1870" s="5"/>
      <c r="G1870" s="6" t="s">
        <v>2094</v>
      </c>
      <c r="H1870" s="5"/>
      <c r="I1870" s="6" t="s">
        <v>2094</v>
      </c>
      <c r="J1870" s="33" t="s">
        <v>692</v>
      </c>
      <c r="K1870" s="33" t="s">
        <v>2202</v>
      </c>
      <c r="L1870" s="34">
        <v>450</v>
      </c>
      <c r="M1870" s="34">
        <v>70</v>
      </c>
      <c r="N1870" s="34">
        <v>88</v>
      </c>
      <c r="O1870" s="34">
        <v>77</v>
      </c>
      <c r="P1870" s="25">
        <f>+O1870/L1870*100</f>
        <v>17.111111111111111</v>
      </c>
      <c r="Q1870" s="25">
        <f t="shared" si="129"/>
        <v>10.000000000000014</v>
      </c>
      <c r="R1870" s="30" t="s">
        <v>693</v>
      </c>
    </row>
    <row r="1871" spans="1:18" ht="28.5">
      <c r="A1871" s="1"/>
      <c r="B1871" s="1"/>
      <c r="C1871" s="4" t="s">
        <v>2094</v>
      </c>
      <c r="D1871" s="5"/>
      <c r="E1871" s="5"/>
      <c r="F1871" s="5"/>
      <c r="G1871" s="6" t="s">
        <v>2094</v>
      </c>
      <c r="H1871" s="5"/>
      <c r="I1871" s="6" t="s">
        <v>2094</v>
      </c>
      <c r="J1871" s="33" t="s">
        <v>692</v>
      </c>
      <c r="K1871" s="33" t="s">
        <v>2242</v>
      </c>
      <c r="L1871" s="34">
        <v>975</v>
      </c>
      <c r="M1871" s="34">
        <v>975</v>
      </c>
      <c r="N1871" s="34">
        <v>998</v>
      </c>
      <c r="O1871" s="34">
        <v>975</v>
      </c>
      <c r="P1871" s="24" t="s">
        <v>2130</v>
      </c>
      <c r="Q1871" s="25">
        <f t="shared" si="129"/>
        <v>0</v>
      </c>
      <c r="R1871" s="30" t="s">
        <v>2094</v>
      </c>
    </row>
    <row r="1872" spans="1:18" ht="28.5">
      <c r="A1872" s="1"/>
      <c r="B1872" s="1"/>
      <c r="C1872" s="4" t="s">
        <v>2094</v>
      </c>
      <c r="D1872" s="5"/>
      <c r="E1872" s="5"/>
      <c r="F1872" s="5"/>
      <c r="G1872" s="6" t="s">
        <v>2094</v>
      </c>
      <c r="H1872" s="5"/>
      <c r="I1872" s="6" t="s">
        <v>2094</v>
      </c>
      <c r="J1872" s="33" t="s">
        <v>672</v>
      </c>
      <c r="K1872" s="33" t="s">
        <v>2136</v>
      </c>
      <c r="L1872" s="34">
        <v>10</v>
      </c>
      <c r="M1872" s="34">
        <v>4</v>
      </c>
      <c r="N1872" s="34">
        <v>4</v>
      </c>
      <c r="O1872" s="34">
        <v>0</v>
      </c>
      <c r="P1872" s="25">
        <f>+O1872/L1872*100</f>
        <v>0</v>
      </c>
      <c r="Q1872" s="25">
        <f t="shared" si="129"/>
        <v>-100</v>
      </c>
      <c r="R1872" s="30" t="s">
        <v>3062</v>
      </c>
    </row>
    <row r="1873" spans="1:18" ht="28.5">
      <c r="A1873" s="1"/>
      <c r="B1873" s="1"/>
      <c r="C1873" s="4" t="s">
        <v>2094</v>
      </c>
      <c r="D1873" s="5"/>
      <c r="E1873" s="5"/>
      <c r="F1873" s="5"/>
      <c r="G1873" s="6" t="s">
        <v>2094</v>
      </c>
      <c r="H1873" s="5"/>
      <c r="I1873" s="6" t="s">
        <v>2094</v>
      </c>
      <c r="J1873" s="33" t="s">
        <v>694</v>
      </c>
      <c r="K1873" s="33" t="s">
        <v>2219</v>
      </c>
      <c r="L1873" s="34">
        <v>17000</v>
      </c>
      <c r="M1873" s="34">
        <v>3800</v>
      </c>
      <c r="N1873" s="34">
        <v>1583</v>
      </c>
      <c r="O1873" s="34">
        <v>5443</v>
      </c>
      <c r="P1873" s="25">
        <f>+O1873/L1873*100</f>
        <v>32.017647058823528</v>
      </c>
      <c r="Q1873" s="25">
        <f t="shared" si="129"/>
        <v>43.23684210526315</v>
      </c>
      <c r="R1873" s="30" t="s">
        <v>2918</v>
      </c>
    </row>
    <row r="1874" spans="1:18" ht="28.5">
      <c r="A1874" s="1"/>
      <c r="B1874" s="1"/>
      <c r="C1874" s="4" t="s">
        <v>2094</v>
      </c>
      <c r="D1874" s="5"/>
      <c r="E1874" s="5"/>
      <c r="F1874" s="5"/>
      <c r="G1874" s="6" t="s">
        <v>2094</v>
      </c>
      <c r="H1874" s="5"/>
      <c r="I1874" s="6" t="s">
        <v>2094</v>
      </c>
      <c r="J1874" s="33" t="s">
        <v>695</v>
      </c>
      <c r="K1874" s="33" t="s">
        <v>2219</v>
      </c>
      <c r="L1874" s="34">
        <v>540</v>
      </c>
      <c r="M1874" s="34">
        <v>540</v>
      </c>
      <c r="N1874" s="34">
        <v>401</v>
      </c>
      <c r="O1874" s="34">
        <v>542</v>
      </c>
      <c r="P1874" s="24" t="s">
        <v>2130</v>
      </c>
      <c r="Q1874" s="25">
        <f t="shared" ref="Q1874:Q1879" si="130">-100+(O1874/M1874*100)</f>
        <v>0.3703703703703809</v>
      </c>
      <c r="R1874" s="30" t="s">
        <v>3063</v>
      </c>
    </row>
    <row r="1875" spans="1:18" ht="28.5">
      <c r="A1875" s="1"/>
      <c r="B1875" s="1"/>
      <c r="C1875" s="4" t="s">
        <v>2094</v>
      </c>
      <c r="D1875" s="5"/>
      <c r="E1875" s="5"/>
      <c r="F1875" s="5"/>
      <c r="G1875" s="6" t="s">
        <v>2094</v>
      </c>
      <c r="H1875" s="5"/>
      <c r="I1875" s="6" t="s">
        <v>2094</v>
      </c>
      <c r="J1875" s="33" t="s">
        <v>696</v>
      </c>
      <c r="K1875" s="33" t="s">
        <v>2219</v>
      </c>
      <c r="L1875" s="34">
        <v>80</v>
      </c>
      <c r="M1875" s="34">
        <v>80</v>
      </c>
      <c r="N1875" s="34">
        <v>64</v>
      </c>
      <c r="O1875" s="34">
        <v>85</v>
      </c>
      <c r="P1875" s="24" t="s">
        <v>2130</v>
      </c>
      <c r="Q1875" s="25">
        <f t="shared" si="130"/>
        <v>6.25</v>
      </c>
      <c r="R1875" s="30" t="s">
        <v>3064</v>
      </c>
    </row>
    <row r="1876" spans="1:18" ht="28.5">
      <c r="A1876" s="1"/>
      <c r="B1876" s="1"/>
      <c r="C1876" s="4" t="s">
        <v>2094</v>
      </c>
      <c r="D1876" s="5"/>
      <c r="E1876" s="5"/>
      <c r="F1876" s="5"/>
      <c r="G1876" s="6" t="s">
        <v>2094</v>
      </c>
      <c r="H1876" s="5"/>
      <c r="I1876" s="6" t="s">
        <v>2094</v>
      </c>
      <c r="J1876" s="33" t="s">
        <v>697</v>
      </c>
      <c r="K1876" s="33" t="s">
        <v>2219</v>
      </c>
      <c r="L1876" s="34">
        <v>130</v>
      </c>
      <c r="M1876" s="34">
        <v>130</v>
      </c>
      <c r="N1876" s="34">
        <v>123</v>
      </c>
      <c r="O1876" s="34">
        <v>157</v>
      </c>
      <c r="P1876" s="24" t="s">
        <v>2130</v>
      </c>
      <c r="Q1876" s="25">
        <f t="shared" si="130"/>
        <v>20.769230769230759</v>
      </c>
      <c r="R1876" s="30" t="s">
        <v>698</v>
      </c>
    </row>
    <row r="1877" spans="1:18" ht="51" customHeight="1">
      <c r="A1877" s="1"/>
      <c r="B1877" s="1"/>
      <c r="C1877" s="4" t="s">
        <v>2094</v>
      </c>
      <c r="D1877" s="5"/>
      <c r="E1877" s="5"/>
      <c r="F1877" s="5"/>
      <c r="G1877" s="6" t="s">
        <v>2094</v>
      </c>
      <c r="H1877" s="5"/>
      <c r="I1877" s="6" t="s">
        <v>2094</v>
      </c>
      <c r="J1877" s="33" t="s">
        <v>699</v>
      </c>
      <c r="K1877" s="33" t="s">
        <v>2219</v>
      </c>
      <c r="L1877" s="34">
        <v>150</v>
      </c>
      <c r="M1877" s="34">
        <v>150</v>
      </c>
      <c r="N1877" s="34">
        <v>33</v>
      </c>
      <c r="O1877" s="34">
        <v>150</v>
      </c>
      <c r="P1877" s="24" t="s">
        <v>2130</v>
      </c>
      <c r="Q1877" s="25">
        <f t="shared" si="130"/>
        <v>0</v>
      </c>
      <c r="R1877" s="30" t="s">
        <v>2094</v>
      </c>
    </row>
    <row r="1878" spans="1:18" ht="54.75" customHeight="1">
      <c r="A1878" s="1"/>
      <c r="B1878" s="1"/>
      <c r="C1878" s="4" t="s">
        <v>2094</v>
      </c>
      <c r="D1878" s="5"/>
      <c r="E1878" s="5"/>
      <c r="F1878" s="5"/>
      <c r="G1878" s="6" t="s">
        <v>2094</v>
      </c>
      <c r="H1878" s="5"/>
      <c r="I1878" s="6" t="s">
        <v>2094</v>
      </c>
      <c r="J1878" s="33" t="s">
        <v>700</v>
      </c>
      <c r="K1878" s="33" t="s">
        <v>2219</v>
      </c>
      <c r="L1878" s="34">
        <v>15</v>
      </c>
      <c r="M1878" s="34">
        <v>15</v>
      </c>
      <c r="N1878" s="34">
        <v>6</v>
      </c>
      <c r="O1878" s="34">
        <v>17</v>
      </c>
      <c r="P1878" s="24" t="s">
        <v>2130</v>
      </c>
      <c r="Q1878" s="25">
        <f t="shared" si="130"/>
        <v>13.333333333333329</v>
      </c>
      <c r="R1878" s="30" t="s">
        <v>2919</v>
      </c>
    </row>
    <row r="1879" spans="1:18" ht="28.5">
      <c r="A1879" s="1"/>
      <c r="B1879" s="1"/>
      <c r="C1879" s="4" t="s">
        <v>2094</v>
      </c>
      <c r="D1879" s="5"/>
      <c r="E1879" s="5"/>
      <c r="F1879" s="5"/>
      <c r="G1879" s="6" t="s">
        <v>2094</v>
      </c>
      <c r="H1879" s="5"/>
      <c r="I1879" s="6" t="s">
        <v>2094</v>
      </c>
      <c r="J1879" s="33" t="s">
        <v>701</v>
      </c>
      <c r="K1879" s="33" t="s">
        <v>2219</v>
      </c>
      <c r="L1879" s="34">
        <v>25</v>
      </c>
      <c r="M1879" s="34">
        <v>25</v>
      </c>
      <c r="N1879" s="34">
        <v>0</v>
      </c>
      <c r="O1879" s="34">
        <v>25</v>
      </c>
      <c r="P1879" s="24" t="s">
        <v>2130</v>
      </c>
      <c r="Q1879" s="25">
        <f t="shared" si="130"/>
        <v>0</v>
      </c>
      <c r="R1879" s="30" t="s">
        <v>2094</v>
      </c>
    </row>
    <row r="1880" spans="1:18" ht="30">
      <c r="A1880" s="1"/>
      <c r="B1880" s="12" t="s">
        <v>702</v>
      </c>
      <c r="C1880" s="4" t="s">
        <v>2094</v>
      </c>
      <c r="D1880" s="5"/>
      <c r="E1880" s="5"/>
      <c r="F1880" s="5"/>
      <c r="G1880" s="6" t="s">
        <v>2094</v>
      </c>
      <c r="H1880" s="5"/>
      <c r="I1880" s="6" t="s">
        <v>2094</v>
      </c>
      <c r="J1880" s="33" t="s">
        <v>2094</v>
      </c>
      <c r="K1880" s="33" t="s">
        <v>2094</v>
      </c>
      <c r="L1880" s="34"/>
      <c r="M1880" s="34"/>
      <c r="N1880" s="34"/>
      <c r="O1880" s="34"/>
      <c r="P1880" s="24" t="s">
        <v>2094</v>
      </c>
      <c r="Q1880" s="24" t="s">
        <v>2094</v>
      </c>
      <c r="R1880" s="30" t="s">
        <v>2094</v>
      </c>
    </row>
    <row r="1881" spans="1:18">
      <c r="A1881" s="1"/>
      <c r="B1881" s="3" t="s">
        <v>703</v>
      </c>
      <c r="C1881" s="4" t="s">
        <v>2125</v>
      </c>
      <c r="D1881" s="5">
        <v>50793321</v>
      </c>
      <c r="E1881" s="5">
        <v>76631019</v>
      </c>
      <c r="F1881" s="5">
        <v>25837698</v>
      </c>
      <c r="G1881" s="7">
        <v>50.9</v>
      </c>
      <c r="H1881" s="5">
        <v>369529407</v>
      </c>
      <c r="I1881" s="7">
        <v>20.7</v>
      </c>
      <c r="J1881" s="33" t="s">
        <v>2094</v>
      </c>
      <c r="K1881" s="33" t="s">
        <v>2094</v>
      </c>
      <c r="L1881" s="34"/>
      <c r="M1881" s="34"/>
      <c r="N1881" s="34"/>
      <c r="O1881" s="34"/>
      <c r="P1881" s="24" t="s">
        <v>2094</v>
      </c>
      <c r="Q1881" s="24" t="s">
        <v>2094</v>
      </c>
      <c r="R1881" s="30" t="s">
        <v>2094</v>
      </c>
    </row>
    <row r="1882" spans="1:18" ht="57">
      <c r="A1882" s="1"/>
      <c r="B1882" s="3" t="s">
        <v>704</v>
      </c>
      <c r="C1882" s="4" t="s">
        <v>2094</v>
      </c>
      <c r="D1882" s="5"/>
      <c r="E1882" s="5"/>
      <c r="F1882" s="5"/>
      <c r="G1882" s="6" t="s">
        <v>2094</v>
      </c>
      <c r="H1882" s="5"/>
      <c r="I1882" s="6" t="s">
        <v>2094</v>
      </c>
      <c r="J1882" s="33" t="s">
        <v>2691</v>
      </c>
      <c r="K1882" s="33" t="s">
        <v>2692</v>
      </c>
      <c r="L1882" s="34">
        <v>1485</v>
      </c>
      <c r="M1882" s="34">
        <v>350</v>
      </c>
      <c r="N1882" s="34">
        <v>325</v>
      </c>
      <c r="O1882" s="34">
        <v>348</v>
      </c>
      <c r="P1882" s="25">
        <f>+O1882/L1882*100</f>
        <v>23.434343434343436</v>
      </c>
      <c r="Q1882" s="25">
        <f>-100+(O1882/M1882*100)</f>
        <v>-0.5714285714285694</v>
      </c>
      <c r="R1882" s="30" t="s">
        <v>3402</v>
      </c>
    </row>
    <row r="1883" spans="1:18" ht="114">
      <c r="A1883" s="1"/>
      <c r="B1883" s="1"/>
      <c r="C1883" s="4" t="s">
        <v>2094</v>
      </c>
      <c r="D1883" s="5"/>
      <c r="E1883" s="5"/>
      <c r="F1883" s="5"/>
      <c r="G1883" s="6" t="s">
        <v>2094</v>
      </c>
      <c r="H1883" s="5"/>
      <c r="I1883" s="6" t="s">
        <v>2094</v>
      </c>
      <c r="J1883" s="33" t="s">
        <v>1385</v>
      </c>
      <c r="K1883" s="33" t="s">
        <v>2128</v>
      </c>
      <c r="L1883" s="34">
        <v>167000</v>
      </c>
      <c r="M1883" s="34">
        <v>30000</v>
      </c>
      <c r="N1883" s="34">
        <v>32389</v>
      </c>
      <c r="O1883" s="34">
        <v>27730</v>
      </c>
      <c r="P1883" s="25">
        <f>+O1883/L1883*100</f>
        <v>16.604790419161677</v>
      </c>
      <c r="Q1883" s="25">
        <f>-100+(O1883/M1883*100)</f>
        <v>-7.5666666666666629</v>
      </c>
      <c r="R1883" s="30" t="s">
        <v>3403</v>
      </c>
    </row>
    <row r="1884" spans="1:18">
      <c r="A1884" s="1"/>
      <c r="B1884" s="1"/>
      <c r="C1884" s="1"/>
      <c r="D1884" s="1"/>
      <c r="E1884" s="1"/>
      <c r="F1884" s="1"/>
      <c r="G1884" s="1"/>
      <c r="H1884" s="1"/>
      <c r="I1884" s="1"/>
      <c r="J1884" s="22"/>
      <c r="K1884" s="22"/>
      <c r="L1884" s="22"/>
      <c r="M1884" s="22"/>
      <c r="N1884" s="22"/>
      <c r="O1884" s="22"/>
      <c r="P1884" s="22"/>
      <c r="Q1884" s="22"/>
      <c r="R1884" s="30" t="s">
        <v>2094</v>
      </c>
    </row>
    <row r="1885" spans="1:18" ht="42.75">
      <c r="A1885" s="1"/>
      <c r="B1885" s="1"/>
      <c r="C1885" s="4" t="s">
        <v>2094</v>
      </c>
      <c r="D1885" s="5"/>
      <c r="E1885" s="5"/>
      <c r="F1885" s="5"/>
      <c r="G1885" s="6" t="s">
        <v>2094</v>
      </c>
      <c r="H1885" s="5"/>
      <c r="I1885" s="6" t="s">
        <v>2094</v>
      </c>
      <c r="J1885" s="33" t="s">
        <v>705</v>
      </c>
      <c r="K1885" s="33" t="s">
        <v>2062</v>
      </c>
      <c r="L1885" s="34">
        <v>1600</v>
      </c>
      <c r="M1885" s="34">
        <v>370</v>
      </c>
      <c r="N1885" s="34">
        <v>372</v>
      </c>
      <c r="O1885" s="34">
        <v>325</v>
      </c>
      <c r="P1885" s="25">
        <f>+O1885/L1885*100</f>
        <v>20.3125</v>
      </c>
      <c r="Q1885" s="25">
        <f>-100+(O1885/M1885*100)</f>
        <v>-12.162162162162161</v>
      </c>
      <c r="R1885" s="30" t="s">
        <v>3065</v>
      </c>
    </row>
    <row r="1886" spans="1:18" ht="85.5">
      <c r="A1886" s="1"/>
      <c r="B1886" s="1"/>
      <c r="C1886" s="4" t="s">
        <v>2094</v>
      </c>
      <c r="D1886" s="5"/>
      <c r="E1886" s="5"/>
      <c r="F1886" s="5"/>
      <c r="G1886" s="6" t="s">
        <v>2094</v>
      </c>
      <c r="H1886" s="5"/>
      <c r="I1886" s="6" t="s">
        <v>2094</v>
      </c>
      <c r="J1886" s="33" t="s">
        <v>706</v>
      </c>
      <c r="K1886" s="33" t="s">
        <v>2128</v>
      </c>
      <c r="L1886" s="34">
        <v>50000</v>
      </c>
      <c r="M1886" s="34">
        <v>10000</v>
      </c>
      <c r="N1886" s="34">
        <v>4225</v>
      </c>
      <c r="O1886" s="34">
        <v>3811</v>
      </c>
      <c r="P1886" s="25">
        <f>+O1886/L1886*100</f>
        <v>7.6219999999999999</v>
      </c>
      <c r="Q1886" s="25">
        <f>-100+(O1886/M1886*100)</f>
        <v>-61.89</v>
      </c>
      <c r="R1886" s="30" t="s">
        <v>3066</v>
      </c>
    </row>
    <row r="1887" spans="1:18" ht="28.5">
      <c r="A1887" s="1"/>
      <c r="B1887" s="1"/>
      <c r="C1887" s="4" t="s">
        <v>2094</v>
      </c>
      <c r="D1887" s="5"/>
      <c r="E1887" s="5"/>
      <c r="F1887" s="5"/>
      <c r="G1887" s="6" t="s">
        <v>2094</v>
      </c>
      <c r="H1887" s="5"/>
      <c r="I1887" s="6" t="s">
        <v>2094</v>
      </c>
      <c r="J1887" s="33" t="s">
        <v>707</v>
      </c>
      <c r="K1887" s="33" t="s">
        <v>708</v>
      </c>
      <c r="L1887" s="34">
        <v>230</v>
      </c>
      <c r="M1887" s="34">
        <v>210</v>
      </c>
      <c r="N1887" s="34">
        <v>216</v>
      </c>
      <c r="O1887" s="34">
        <v>214</v>
      </c>
      <c r="P1887" s="24" t="s">
        <v>2130</v>
      </c>
      <c r="Q1887" s="25">
        <f>-100+(O1887/M1887*100)</f>
        <v>1.904761904761898</v>
      </c>
      <c r="R1887" s="30" t="s">
        <v>994</v>
      </c>
    </row>
    <row r="1888" spans="1:18" ht="42.75">
      <c r="A1888" s="1"/>
      <c r="B1888" s="1"/>
      <c r="C1888" s="4" t="s">
        <v>2094</v>
      </c>
      <c r="D1888" s="5"/>
      <c r="E1888" s="5"/>
      <c r="F1888" s="5"/>
      <c r="G1888" s="6" t="s">
        <v>2094</v>
      </c>
      <c r="H1888" s="5"/>
      <c r="I1888" s="6" t="s">
        <v>2094</v>
      </c>
      <c r="J1888" s="33" t="s">
        <v>264</v>
      </c>
      <c r="K1888" s="33" t="s">
        <v>2131</v>
      </c>
      <c r="L1888" s="34">
        <v>40</v>
      </c>
      <c r="M1888" s="34">
        <v>39</v>
      </c>
      <c r="N1888" s="34">
        <v>53</v>
      </c>
      <c r="O1888" s="34">
        <v>51</v>
      </c>
      <c r="P1888" s="24" t="s">
        <v>2130</v>
      </c>
      <c r="Q1888" s="25">
        <f>-100+(O1888/M1888*100)</f>
        <v>30.769230769230774</v>
      </c>
      <c r="R1888" s="30" t="s">
        <v>2920</v>
      </c>
    </row>
    <row r="1889" spans="1:18" ht="45">
      <c r="A1889" s="1"/>
      <c r="B1889" s="12" t="s">
        <v>265</v>
      </c>
      <c r="C1889" s="4" t="s">
        <v>2094</v>
      </c>
      <c r="D1889" s="5"/>
      <c r="E1889" s="5"/>
      <c r="F1889" s="5"/>
      <c r="G1889" s="6" t="s">
        <v>2094</v>
      </c>
      <c r="H1889" s="5"/>
      <c r="I1889" s="6" t="s">
        <v>2094</v>
      </c>
      <c r="J1889" s="33" t="s">
        <v>2094</v>
      </c>
      <c r="K1889" s="33" t="s">
        <v>2094</v>
      </c>
      <c r="L1889" s="34"/>
      <c r="M1889" s="34"/>
      <c r="N1889" s="34"/>
      <c r="O1889" s="34"/>
      <c r="P1889" s="24" t="s">
        <v>2094</v>
      </c>
      <c r="Q1889" s="24" t="s">
        <v>2094</v>
      </c>
      <c r="R1889" s="30" t="s">
        <v>2094</v>
      </c>
    </row>
    <row r="1890" spans="1:18" ht="42.75">
      <c r="A1890" s="1"/>
      <c r="B1890" s="3" t="s">
        <v>266</v>
      </c>
      <c r="C1890" s="4" t="s">
        <v>2125</v>
      </c>
      <c r="D1890" s="5">
        <v>425566</v>
      </c>
      <c r="E1890" s="5">
        <v>1118179</v>
      </c>
      <c r="F1890" s="5">
        <v>692613</v>
      </c>
      <c r="G1890" s="7">
        <v>162.80000000000001</v>
      </c>
      <c r="H1890" s="5">
        <v>18205250</v>
      </c>
      <c r="I1890" s="7">
        <v>6.1</v>
      </c>
      <c r="J1890" s="33" t="s">
        <v>2094</v>
      </c>
      <c r="K1890" s="33" t="s">
        <v>2094</v>
      </c>
      <c r="L1890" s="34"/>
      <c r="M1890" s="34"/>
      <c r="N1890" s="34"/>
      <c r="O1890" s="34"/>
      <c r="P1890" s="24" t="s">
        <v>2094</v>
      </c>
      <c r="Q1890" s="24" t="s">
        <v>2094</v>
      </c>
      <c r="R1890" s="30" t="s">
        <v>2094</v>
      </c>
    </row>
    <row r="1891" spans="1:18" ht="28.5">
      <c r="A1891" s="1"/>
      <c r="B1891" s="3" t="s">
        <v>267</v>
      </c>
      <c r="C1891" s="4" t="s">
        <v>2094</v>
      </c>
      <c r="D1891" s="5"/>
      <c r="E1891" s="5"/>
      <c r="F1891" s="5"/>
      <c r="G1891" s="6" t="s">
        <v>2094</v>
      </c>
      <c r="H1891" s="5"/>
      <c r="I1891" s="6" t="s">
        <v>2094</v>
      </c>
      <c r="J1891" s="33" t="s">
        <v>1932</v>
      </c>
      <c r="K1891" s="33" t="s">
        <v>268</v>
      </c>
      <c r="L1891" s="34">
        <v>21790</v>
      </c>
      <c r="M1891" s="34">
        <v>5522</v>
      </c>
      <c r="N1891" s="34">
        <v>7081</v>
      </c>
      <c r="O1891" s="34">
        <v>5560</v>
      </c>
      <c r="P1891" s="25">
        <f t="shared" ref="P1891:P1897" si="131">+O1891/L1891*100</f>
        <v>25.516291877007802</v>
      </c>
      <c r="Q1891" s="25">
        <f t="shared" ref="Q1891:Q1897" si="132">-100+(O1891/M1891*100)</f>
        <v>0.68815646504889116</v>
      </c>
      <c r="R1891" s="30" t="s">
        <v>2921</v>
      </c>
    </row>
    <row r="1892" spans="1:18" ht="142.5">
      <c r="A1892" s="1"/>
      <c r="B1892" s="1"/>
      <c r="C1892" s="4" t="s">
        <v>2094</v>
      </c>
      <c r="D1892" s="5"/>
      <c r="E1892" s="5"/>
      <c r="F1892" s="5"/>
      <c r="G1892" s="6" t="s">
        <v>2094</v>
      </c>
      <c r="H1892" s="5"/>
      <c r="I1892" s="6" t="s">
        <v>2094</v>
      </c>
      <c r="J1892" s="33" t="s">
        <v>269</v>
      </c>
      <c r="K1892" s="33" t="s">
        <v>977</v>
      </c>
      <c r="L1892" s="34">
        <v>2322</v>
      </c>
      <c r="M1892" s="34">
        <v>476</v>
      </c>
      <c r="N1892" s="34">
        <v>714</v>
      </c>
      <c r="O1892" s="34">
        <v>728</v>
      </c>
      <c r="P1892" s="25">
        <f t="shared" si="131"/>
        <v>31.352282515073217</v>
      </c>
      <c r="Q1892" s="25">
        <f t="shared" si="132"/>
        <v>52.941176470588232</v>
      </c>
      <c r="R1892" s="30" t="s">
        <v>2922</v>
      </c>
    </row>
    <row r="1893" spans="1:18" ht="42.75">
      <c r="A1893" s="1"/>
      <c r="B1893" s="1"/>
      <c r="C1893" s="4" t="s">
        <v>2094</v>
      </c>
      <c r="D1893" s="5"/>
      <c r="E1893" s="5"/>
      <c r="F1893" s="5"/>
      <c r="G1893" s="6" t="s">
        <v>2094</v>
      </c>
      <c r="H1893" s="5"/>
      <c r="I1893" s="6" t="s">
        <v>2094</v>
      </c>
      <c r="J1893" s="33" t="s">
        <v>269</v>
      </c>
      <c r="K1893" s="33" t="s">
        <v>270</v>
      </c>
      <c r="L1893" s="34">
        <v>40</v>
      </c>
      <c r="M1893" s="34">
        <v>10</v>
      </c>
      <c r="N1893" s="34">
        <v>0</v>
      </c>
      <c r="O1893" s="34">
        <v>6</v>
      </c>
      <c r="P1893" s="25">
        <f t="shared" si="131"/>
        <v>15</v>
      </c>
      <c r="Q1893" s="25">
        <f t="shared" si="132"/>
        <v>-40</v>
      </c>
      <c r="R1893" s="30" t="s">
        <v>271</v>
      </c>
    </row>
    <row r="1894" spans="1:18" ht="57">
      <c r="A1894" s="1"/>
      <c r="B1894" s="1"/>
      <c r="C1894" s="4" t="s">
        <v>2094</v>
      </c>
      <c r="D1894" s="5"/>
      <c r="E1894" s="5"/>
      <c r="F1894" s="5"/>
      <c r="G1894" s="6" t="s">
        <v>2094</v>
      </c>
      <c r="H1894" s="5"/>
      <c r="I1894" s="6" t="s">
        <v>2094</v>
      </c>
      <c r="J1894" s="33" t="s">
        <v>272</v>
      </c>
      <c r="K1894" s="33" t="s">
        <v>273</v>
      </c>
      <c r="L1894" s="34">
        <v>7010</v>
      </c>
      <c r="M1894" s="34">
        <v>1703</v>
      </c>
      <c r="N1894" s="34">
        <v>1650</v>
      </c>
      <c r="O1894" s="34">
        <v>1981</v>
      </c>
      <c r="P1894" s="25">
        <f t="shared" si="131"/>
        <v>28.259629101283878</v>
      </c>
      <c r="Q1894" s="25">
        <f t="shared" si="132"/>
        <v>16.324133881385777</v>
      </c>
      <c r="R1894" s="30" t="s">
        <v>3404</v>
      </c>
    </row>
    <row r="1895" spans="1:18" ht="42.75">
      <c r="A1895" s="1"/>
      <c r="B1895" s="1"/>
      <c r="C1895" s="4" t="s">
        <v>2094</v>
      </c>
      <c r="D1895" s="5"/>
      <c r="E1895" s="5"/>
      <c r="F1895" s="5"/>
      <c r="G1895" s="6" t="s">
        <v>2094</v>
      </c>
      <c r="H1895" s="5"/>
      <c r="I1895" s="6" t="s">
        <v>2094</v>
      </c>
      <c r="J1895" s="33" t="s">
        <v>272</v>
      </c>
      <c r="K1895" s="33" t="s">
        <v>274</v>
      </c>
      <c r="L1895" s="34">
        <v>340</v>
      </c>
      <c r="M1895" s="34">
        <v>85</v>
      </c>
      <c r="N1895" s="34">
        <v>83</v>
      </c>
      <c r="O1895" s="34">
        <v>55</v>
      </c>
      <c r="P1895" s="25">
        <f t="shared" si="131"/>
        <v>16.176470588235293</v>
      </c>
      <c r="Q1895" s="25">
        <f t="shared" si="132"/>
        <v>-35.294117647058826</v>
      </c>
      <c r="R1895" s="30" t="s">
        <v>275</v>
      </c>
    </row>
    <row r="1896" spans="1:18" ht="42.75">
      <c r="A1896" s="1"/>
      <c r="B1896" s="1"/>
      <c r="C1896" s="4" t="s">
        <v>2094</v>
      </c>
      <c r="D1896" s="5"/>
      <c r="E1896" s="5"/>
      <c r="F1896" s="5"/>
      <c r="G1896" s="6" t="s">
        <v>2094</v>
      </c>
      <c r="H1896" s="5"/>
      <c r="I1896" s="6" t="s">
        <v>2094</v>
      </c>
      <c r="J1896" s="33" t="s">
        <v>272</v>
      </c>
      <c r="K1896" s="33" t="s">
        <v>276</v>
      </c>
      <c r="L1896" s="34">
        <v>1700</v>
      </c>
      <c r="M1896" s="34">
        <v>335</v>
      </c>
      <c r="N1896" s="34">
        <v>336</v>
      </c>
      <c r="O1896" s="34">
        <v>330</v>
      </c>
      <c r="P1896" s="25">
        <f t="shared" si="131"/>
        <v>19.411764705882355</v>
      </c>
      <c r="Q1896" s="25">
        <f t="shared" si="132"/>
        <v>-1.4925373134328339</v>
      </c>
      <c r="R1896" s="30" t="s">
        <v>277</v>
      </c>
    </row>
    <row r="1897" spans="1:18" ht="28.5">
      <c r="A1897" s="1"/>
      <c r="B1897" s="1"/>
      <c r="C1897" s="4" t="s">
        <v>2094</v>
      </c>
      <c r="D1897" s="5"/>
      <c r="E1897" s="5"/>
      <c r="F1897" s="5"/>
      <c r="G1897" s="6" t="s">
        <v>2094</v>
      </c>
      <c r="H1897" s="5"/>
      <c r="I1897" s="6" t="s">
        <v>2094</v>
      </c>
      <c r="J1897" s="33" t="s">
        <v>278</v>
      </c>
      <c r="K1897" s="33" t="s">
        <v>279</v>
      </c>
      <c r="L1897" s="34">
        <v>40</v>
      </c>
      <c r="M1897" s="34">
        <v>10</v>
      </c>
      <c r="N1897" s="34">
        <v>11</v>
      </c>
      <c r="O1897" s="34">
        <v>17</v>
      </c>
      <c r="P1897" s="25">
        <f t="shared" si="131"/>
        <v>42.5</v>
      </c>
      <c r="Q1897" s="25">
        <f t="shared" si="132"/>
        <v>70</v>
      </c>
      <c r="R1897" s="30" t="s">
        <v>280</v>
      </c>
    </row>
    <row r="1898" spans="1:18" ht="28.5">
      <c r="A1898" s="1"/>
      <c r="B1898" s="3" t="s">
        <v>281</v>
      </c>
      <c r="C1898" s="4" t="s">
        <v>2125</v>
      </c>
      <c r="D1898" s="5">
        <v>372420</v>
      </c>
      <c r="E1898" s="5">
        <v>475103</v>
      </c>
      <c r="F1898" s="5">
        <v>102683</v>
      </c>
      <c r="G1898" s="7">
        <v>27.6</v>
      </c>
      <c r="H1898" s="5">
        <v>4686250</v>
      </c>
      <c r="I1898" s="7">
        <v>10.1</v>
      </c>
      <c r="J1898" s="33" t="s">
        <v>2094</v>
      </c>
      <c r="K1898" s="33" t="s">
        <v>2094</v>
      </c>
      <c r="L1898" s="34"/>
      <c r="M1898" s="34"/>
      <c r="N1898" s="34"/>
      <c r="O1898" s="34"/>
      <c r="P1898" s="24" t="s">
        <v>2094</v>
      </c>
      <c r="Q1898" s="24" t="s">
        <v>2094</v>
      </c>
      <c r="R1898" s="30" t="s">
        <v>2094</v>
      </c>
    </row>
    <row r="1899" spans="1:18" ht="57">
      <c r="A1899" s="1"/>
      <c r="B1899" s="3" t="s">
        <v>282</v>
      </c>
      <c r="C1899" s="4" t="s">
        <v>2094</v>
      </c>
      <c r="D1899" s="5"/>
      <c r="E1899" s="5"/>
      <c r="F1899" s="5"/>
      <c r="G1899" s="6" t="s">
        <v>2094</v>
      </c>
      <c r="H1899" s="5"/>
      <c r="I1899" s="6" t="s">
        <v>2094</v>
      </c>
      <c r="J1899" s="33" t="s">
        <v>2233</v>
      </c>
      <c r="K1899" s="33" t="s">
        <v>2157</v>
      </c>
      <c r="L1899" s="34">
        <v>4500</v>
      </c>
      <c r="M1899" s="34">
        <v>500</v>
      </c>
      <c r="N1899" s="34">
        <v>74</v>
      </c>
      <c r="O1899" s="34">
        <v>959</v>
      </c>
      <c r="P1899" s="25">
        <f>+O1899/L1899*100</f>
        <v>21.31111111111111</v>
      </c>
      <c r="Q1899" s="25">
        <f>-100+(O1899/M1899*100)</f>
        <v>91.799999999999983</v>
      </c>
      <c r="R1899" s="30" t="s">
        <v>283</v>
      </c>
    </row>
    <row r="1900" spans="1:18" ht="28.5">
      <c r="A1900" s="1"/>
      <c r="B1900" s="1"/>
      <c r="C1900" s="4" t="s">
        <v>2094</v>
      </c>
      <c r="D1900" s="5"/>
      <c r="E1900" s="5"/>
      <c r="F1900" s="5"/>
      <c r="G1900" s="6" t="s">
        <v>2094</v>
      </c>
      <c r="H1900" s="5"/>
      <c r="I1900" s="6" t="s">
        <v>2094</v>
      </c>
      <c r="J1900" s="33" t="s">
        <v>1932</v>
      </c>
      <c r="K1900" s="33" t="s">
        <v>268</v>
      </c>
      <c r="L1900" s="34">
        <v>84000</v>
      </c>
      <c r="M1900" s="34">
        <v>19000</v>
      </c>
      <c r="N1900" s="34">
        <v>16609</v>
      </c>
      <c r="O1900" s="34">
        <v>19856</v>
      </c>
      <c r="P1900" s="25">
        <f>+O1900/L1900*100</f>
        <v>23.638095238095239</v>
      </c>
      <c r="Q1900" s="25">
        <f>-100+(O1900/M1900*100)</f>
        <v>4.5052631578947455</v>
      </c>
      <c r="R1900" s="30" t="s">
        <v>2923</v>
      </c>
    </row>
    <row r="1901" spans="1:18" ht="57">
      <c r="A1901" s="1"/>
      <c r="B1901" s="1"/>
      <c r="C1901" s="4" t="s">
        <v>2094</v>
      </c>
      <c r="D1901" s="5"/>
      <c r="E1901" s="5"/>
      <c r="F1901" s="5"/>
      <c r="G1901" s="6" t="s">
        <v>2094</v>
      </c>
      <c r="H1901" s="5"/>
      <c r="I1901" s="6" t="s">
        <v>2094</v>
      </c>
      <c r="J1901" s="33" t="s">
        <v>269</v>
      </c>
      <c r="K1901" s="33" t="s">
        <v>977</v>
      </c>
      <c r="L1901" s="34">
        <v>570</v>
      </c>
      <c r="M1901" s="34">
        <v>135</v>
      </c>
      <c r="N1901" s="34">
        <v>53</v>
      </c>
      <c r="O1901" s="34">
        <v>96</v>
      </c>
      <c r="P1901" s="25">
        <f>+O1901/L1901*100</f>
        <v>16.842105263157894</v>
      </c>
      <c r="Q1901" s="25">
        <f>-100+(O1901/M1901*100)</f>
        <v>-28.888888888888886</v>
      </c>
      <c r="R1901" s="30" t="s">
        <v>3405</v>
      </c>
    </row>
    <row r="1902" spans="1:18" ht="85.5">
      <c r="A1902" s="1"/>
      <c r="B1902" s="1"/>
      <c r="C1902" s="4" t="s">
        <v>2094</v>
      </c>
      <c r="D1902" s="5"/>
      <c r="E1902" s="5"/>
      <c r="F1902" s="5"/>
      <c r="G1902" s="6" t="s">
        <v>2094</v>
      </c>
      <c r="H1902" s="5"/>
      <c r="I1902" s="6" t="s">
        <v>2094</v>
      </c>
      <c r="J1902" s="33" t="s">
        <v>272</v>
      </c>
      <c r="K1902" s="33" t="s">
        <v>273</v>
      </c>
      <c r="L1902" s="34">
        <v>6228</v>
      </c>
      <c r="M1902" s="34">
        <v>1639</v>
      </c>
      <c r="N1902" s="34">
        <v>797</v>
      </c>
      <c r="O1902" s="34">
        <v>951</v>
      </c>
      <c r="P1902" s="25">
        <f>+O1902/L1902*100</f>
        <v>15.269749518304431</v>
      </c>
      <c r="Q1902" s="25">
        <f>-100+(O1902/M1902*100)</f>
        <v>-41.976815131177545</v>
      </c>
      <c r="R1902" s="30" t="s">
        <v>3067</v>
      </c>
    </row>
    <row r="1903" spans="1:18" ht="28.5">
      <c r="A1903" s="1"/>
      <c r="B1903" s="1"/>
      <c r="C1903" s="4" t="s">
        <v>2094</v>
      </c>
      <c r="D1903" s="5"/>
      <c r="E1903" s="5"/>
      <c r="F1903" s="5"/>
      <c r="G1903" s="6" t="s">
        <v>2094</v>
      </c>
      <c r="H1903" s="5"/>
      <c r="I1903" s="6" t="s">
        <v>2094</v>
      </c>
      <c r="J1903" s="33" t="s">
        <v>278</v>
      </c>
      <c r="K1903" s="33" t="s">
        <v>279</v>
      </c>
      <c r="L1903" s="34">
        <v>54</v>
      </c>
      <c r="M1903" s="34">
        <v>16</v>
      </c>
      <c r="N1903" s="34">
        <v>11</v>
      </c>
      <c r="O1903" s="34">
        <v>22</v>
      </c>
      <c r="P1903" s="25">
        <f>+O1903/L1903*100</f>
        <v>40.74074074074074</v>
      </c>
      <c r="Q1903" s="25">
        <f>-100+(O1903/M1903*100)</f>
        <v>37.5</v>
      </c>
      <c r="R1903" s="30" t="s">
        <v>2924</v>
      </c>
    </row>
    <row r="1904" spans="1:18" ht="28.5">
      <c r="A1904" s="1"/>
      <c r="B1904" s="3" t="s">
        <v>284</v>
      </c>
      <c r="C1904" s="4" t="s">
        <v>2125</v>
      </c>
      <c r="D1904" s="5">
        <v>154233</v>
      </c>
      <c r="E1904" s="5">
        <v>0</v>
      </c>
      <c r="F1904" s="5">
        <v>-154233</v>
      </c>
      <c r="G1904" s="6" t="s">
        <v>2103</v>
      </c>
      <c r="H1904" s="5">
        <v>1711000</v>
      </c>
      <c r="I1904" s="6" t="s">
        <v>2103</v>
      </c>
      <c r="J1904" s="33" t="s">
        <v>2094</v>
      </c>
      <c r="K1904" s="33" t="s">
        <v>2094</v>
      </c>
      <c r="L1904" s="34"/>
      <c r="M1904" s="34"/>
      <c r="N1904" s="34"/>
      <c r="O1904" s="34"/>
      <c r="P1904" s="24" t="s">
        <v>2094</v>
      </c>
      <c r="Q1904" s="24" t="s">
        <v>2094</v>
      </c>
      <c r="R1904" s="30" t="s">
        <v>2094</v>
      </c>
    </row>
    <row r="1905" spans="1:18" ht="28.5">
      <c r="A1905" s="1"/>
      <c r="B1905" s="3" t="s">
        <v>285</v>
      </c>
      <c r="C1905" s="4" t="s">
        <v>2094</v>
      </c>
      <c r="D1905" s="5"/>
      <c r="E1905" s="5"/>
      <c r="F1905" s="5"/>
      <c r="G1905" s="6" t="s">
        <v>2094</v>
      </c>
      <c r="H1905" s="5"/>
      <c r="I1905" s="6" t="s">
        <v>2094</v>
      </c>
      <c r="J1905" s="33" t="s">
        <v>1932</v>
      </c>
      <c r="K1905" s="33" t="s">
        <v>1644</v>
      </c>
      <c r="L1905" s="34">
        <v>22500</v>
      </c>
      <c r="M1905" s="34">
        <v>5650</v>
      </c>
      <c r="N1905" s="34">
        <v>5717</v>
      </c>
      <c r="O1905" s="34">
        <v>5235</v>
      </c>
      <c r="P1905" s="25">
        <f>+O1905/L1905*100</f>
        <v>23.266666666666666</v>
      </c>
      <c r="Q1905" s="25">
        <f>-100+(O1905/M1905*100)</f>
        <v>-7.3451327433628393</v>
      </c>
      <c r="R1905" s="30" t="s">
        <v>286</v>
      </c>
    </row>
    <row r="1906" spans="1:18" ht="28.5">
      <c r="A1906" s="1"/>
      <c r="B1906" s="1"/>
      <c r="C1906" s="4" t="s">
        <v>2094</v>
      </c>
      <c r="D1906" s="5"/>
      <c r="E1906" s="5"/>
      <c r="F1906" s="5"/>
      <c r="G1906" s="6" t="s">
        <v>2094</v>
      </c>
      <c r="H1906" s="5"/>
      <c r="I1906" s="6" t="s">
        <v>2094</v>
      </c>
      <c r="J1906" s="33" t="s">
        <v>269</v>
      </c>
      <c r="K1906" s="33" t="s">
        <v>977</v>
      </c>
      <c r="L1906" s="34">
        <v>1000</v>
      </c>
      <c r="M1906" s="34">
        <v>250</v>
      </c>
      <c r="N1906" s="34">
        <v>120</v>
      </c>
      <c r="O1906" s="34">
        <v>204</v>
      </c>
      <c r="P1906" s="25">
        <f>+O1906/L1906*100</f>
        <v>20.399999999999999</v>
      </c>
      <c r="Q1906" s="25">
        <f>-100+(O1906/M1906*100)</f>
        <v>-18.400000000000006</v>
      </c>
      <c r="R1906" s="30" t="s">
        <v>287</v>
      </c>
    </row>
    <row r="1907" spans="1:18" ht="72" customHeight="1">
      <c r="A1907" s="1"/>
      <c r="B1907" s="1"/>
      <c r="C1907" s="4" t="s">
        <v>2094</v>
      </c>
      <c r="D1907" s="5"/>
      <c r="E1907" s="5"/>
      <c r="F1907" s="5"/>
      <c r="G1907" s="6" t="s">
        <v>2094</v>
      </c>
      <c r="H1907" s="5"/>
      <c r="I1907" s="6" t="s">
        <v>2094</v>
      </c>
      <c r="J1907" s="33" t="s">
        <v>272</v>
      </c>
      <c r="K1907" s="33" t="s">
        <v>273</v>
      </c>
      <c r="L1907" s="34">
        <v>3000</v>
      </c>
      <c r="M1907" s="34">
        <v>750</v>
      </c>
      <c r="N1907" s="34">
        <v>650</v>
      </c>
      <c r="O1907" s="34">
        <v>955</v>
      </c>
      <c r="P1907" s="25">
        <f>+O1907/L1907*100</f>
        <v>31.833333333333336</v>
      </c>
      <c r="Q1907" s="25">
        <f>-100+(O1907/M1907*100)</f>
        <v>27.333333333333343</v>
      </c>
      <c r="R1907" s="30" t="s">
        <v>3406</v>
      </c>
    </row>
    <row r="1908" spans="1:18" ht="28.5">
      <c r="A1908" s="1"/>
      <c r="B1908" s="1"/>
      <c r="C1908" s="4" t="s">
        <v>2094</v>
      </c>
      <c r="D1908" s="5"/>
      <c r="E1908" s="5"/>
      <c r="F1908" s="5"/>
      <c r="G1908" s="6" t="s">
        <v>2094</v>
      </c>
      <c r="H1908" s="5"/>
      <c r="I1908" s="6" t="s">
        <v>2094</v>
      </c>
      <c r="J1908" s="33" t="s">
        <v>278</v>
      </c>
      <c r="K1908" s="33" t="s">
        <v>279</v>
      </c>
      <c r="L1908" s="34">
        <v>350</v>
      </c>
      <c r="M1908" s="34">
        <v>85</v>
      </c>
      <c r="N1908" s="34">
        <v>82</v>
      </c>
      <c r="O1908" s="34">
        <v>77</v>
      </c>
      <c r="P1908" s="25">
        <f>+O1908/L1908*100</f>
        <v>22</v>
      </c>
      <c r="Q1908" s="25">
        <f>-100+(O1908/M1908*100)</f>
        <v>-9.4117647058823479</v>
      </c>
      <c r="R1908" s="30" t="s">
        <v>288</v>
      </c>
    </row>
    <row r="1909" spans="1:18" ht="45">
      <c r="A1909" s="1"/>
      <c r="B1909" s="12" t="s">
        <v>289</v>
      </c>
      <c r="C1909" s="4" t="s">
        <v>2094</v>
      </c>
      <c r="D1909" s="5"/>
      <c r="E1909" s="5"/>
      <c r="F1909" s="5"/>
      <c r="G1909" s="6" t="s">
        <v>2094</v>
      </c>
      <c r="H1909" s="5"/>
      <c r="I1909" s="6" t="s">
        <v>2094</v>
      </c>
      <c r="J1909" s="33" t="s">
        <v>2094</v>
      </c>
      <c r="K1909" s="33" t="s">
        <v>2094</v>
      </c>
      <c r="L1909" s="34"/>
      <c r="M1909" s="34"/>
      <c r="N1909" s="34"/>
      <c r="O1909" s="34"/>
      <c r="P1909" s="24" t="s">
        <v>2094</v>
      </c>
      <c r="Q1909" s="24" t="s">
        <v>2094</v>
      </c>
      <c r="R1909" s="30" t="s">
        <v>2094</v>
      </c>
    </row>
    <row r="1910" spans="1:18" ht="28.5">
      <c r="A1910" s="1"/>
      <c r="B1910" s="3" t="s">
        <v>290</v>
      </c>
      <c r="C1910" s="4" t="s">
        <v>2125</v>
      </c>
      <c r="D1910" s="5">
        <v>14931234</v>
      </c>
      <c r="E1910" s="5">
        <v>19539069</v>
      </c>
      <c r="F1910" s="5">
        <v>4607835</v>
      </c>
      <c r="G1910" s="7">
        <v>30.9</v>
      </c>
      <c r="H1910" s="5">
        <v>126473000</v>
      </c>
      <c r="I1910" s="7">
        <v>15.4</v>
      </c>
      <c r="J1910" s="33" t="s">
        <v>2094</v>
      </c>
      <c r="K1910" s="33" t="s">
        <v>2094</v>
      </c>
      <c r="L1910" s="34"/>
      <c r="M1910" s="34"/>
      <c r="N1910" s="34"/>
      <c r="O1910" s="34"/>
      <c r="P1910" s="24" t="s">
        <v>2094</v>
      </c>
      <c r="Q1910" s="24" t="s">
        <v>2094</v>
      </c>
      <c r="R1910" s="30" t="s">
        <v>2094</v>
      </c>
    </row>
    <row r="1911" spans="1:18" ht="28.5">
      <c r="A1911" s="1"/>
      <c r="B1911" s="1"/>
      <c r="C1911" s="4" t="s">
        <v>2094</v>
      </c>
      <c r="D1911" s="5"/>
      <c r="E1911" s="5"/>
      <c r="F1911" s="5"/>
      <c r="G1911" s="6" t="s">
        <v>2094</v>
      </c>
      <c r="H1911" s="5"/>
      <c r="I1911" s="6" t="s">
        <v>2094</v>
      </c>
      <c r="J1911" s="33" t="s">
        <v>2172</v>
      </c>
      <c r="K1911" s="33" t="s">
        <v>2351</v>
      </c>
      <c r="L1911" s="34">
        <v>30</v>
      </c>
      <c r="M1911" s="34">
        <v>6</v>
      </c>
      <c r="N1911" s="34">
        <v>6</v>
      </c>
      <c r="O1911" s="34">
        <v>6</v>
      </c>
      <c r="P1911" s="25">
        <f>+O1911/L1911*100</f>
        <v>20</v>
      </c>
      <c r="Q1911" s="25">
        <f>-100+(O1911/M1911*100)</f>
        <v>0</v>
      </c>
      <c r="R1911" s="30" t="s">
        <v>2094</v>
      </c>
    </row>
    <row r="1912" spans="1:18" ht="28.5">
      <c r="A1912" s="1"/>
      <c r="B1912" s="1"/>
      <c r="C1912" s="4" t="s">
        <v>2094</v>
      </c>
      <c r="D1912" s="5"/>
      <c r="E1912" s="5"/>
      <c r="F1912" s="5"/>
      <c r="G1912" s="6" t="s">
        <v>2094</v>
      </c>
      <c r="H1912" s="5"/>
      <c r="I1912" s="6" t="s">
        <v>2094</v>
      </c>
      <c r="J1912" s="33" t="s">
        <v>2172</v>
      </c>
      <c r="K1912" s="33" t="s">
        <v>2157</v>
      </c>
      <c r="L1912" s="34">
        <v>200</v>
      </c>
      <c r="M1912" s="34">
        <v>30</v>
      </c>
      <c r="N1912" s="34">
        <v>68</v>
      </c>
      <c r="O1912" s="34">
        <v>30</v>
      </c>
      <c r="P1912" s="25">
        <f>+O1912/L1912*100</f>
        <v>15</v>
      </c>
      <c r="Q1912" s="25">
        <f>-100+(O1912/M1912*100)</f>
        <v>0</v>
      </c>
      <c r="R1912" s="30" t="s">
        <v>2094</v>
      </c>
    </row>
    <row r="1913" spans="1:18" ht="71.25">
      <c r="A1913" s="1"/>
      <c r="B1913" s="1"/>
      <c r="C1913" s="4" t="s">
        <v>2094</v>
      </c>
      <c r="D1913" s="5"/>
      <c r="E1913" s="5"/>
      <c r="F1913" s="5"/>
      <c r="G1913" s="6" t="s">
        <v>2094</v>
      </c>
      <c r="H1913" s="5"/>
      <c r="I1913" s="6" t="s">
        <v>2094</v>
      </c>
      <c r="J1913" s="33" t="s">
        <v>291</v>
      </c>
      <c r="K1913" s="33" t="s">
        <v>292</v>
      </c>
      <c r="L1913" s="34">
        <v>5000</v>
      </c>
      <c r="M1913" s="34">
        <v>300</v>
      </c>
      <c r="N1913" s="34">
        <v>1080</v>
      </c>
      <c r="O1913" s="34">
        <v>23800</v>
      </c>
      <c r="P1913" s="25">
        <f>+O1913/L1913*100</f>
        <v>476</v>
      </c>
      <c r="Q1913" s="25">
        <f>-100+(O1913/M1913*100)</f>
        <v>7833.333333333333</v>
      </c>
      <c r="R1913" s="30" t="s">
        <v>3407</v>
      </c>
    </row>
    <row r="1914" spans="1:18" ht="28.5">
      <c r="A1914" s="1"/>
      <c r="B1914" s="1"/>
      <c r="C1914" s="4" t="s">
        <v>2094</v>
      </c>
      <c r="D1914" s="5"/>
      <c r="E1914" s="5"/>
      <c r="F1914" s="5"/>
      <c r="G1914" s="6" t="s">
        <v>2094</v>
      </c>
      <c r="H1914" s="5"/>
      <c r="I1914" s="6" t="s">
        <v>2094</v>
      </c>
      <c r="J1914" s="33" t="s">
        <v>293</v>
      </c>
      <c r="K1914" s="33" t="s">
        <v>294</v>
      </c>
      <c r="L1914" s="34">
        <v>693</v>
      </c>
      <c r="M1914" s="34">
        <v>162</v>
      </c>
      <c r="N1914" s="34">
        <v>136</v>
      </c>
      <c r="O1914" s="34">
        <v>143</v>
      </c>
      <c r="P1914" s="25">
        <f t="shared" ref="P1914:P1923" si="133">+O1914/L1914*100</f>
        <v>20.634920634920633</v>
      </c>
      <c r="Q1914" s="25">
        <f t="shared" ref="Q1914:Q1923" si="134">-100+(O1914/M1914*100)</f>
        <v>-11.728395061728392</v>
      </c>
      <c r="R1914" s="30" t="s">
        <v>2925</v>
      </c>
    </row>
    <row r="1915" spans="1:18" ht="28.5">
      <c r="A1915" s="1"/>
      <c r="B1915" s="1"/>
      <c r="C1915" s="4" t="s">
        <v>2094</v>
      </c>
      <c r="D1915" s="5"/>
      <c r="E1915" s="5"/>
      <c r="F1915" s="5"/>
      <c r="G1915" s="6" t="s">
        <v>2094</v>
      </c>
      <c r="H1915" s="5"/>
      <c r="I1915" s="6" t="s">
        <v>2094</v>
      </c>
      <c r="J1915" s="33" t="s">
        <v>293</v>
      </c>
      <c r="K1915" s="33" t="s">
        <v>295</v>
      </c>
      <c r="L1915" s="34">
        <v>1940</v>
      </c>
      <c r="M1915" s="34">
        <v>454</v>
      </c>
      <c r="N1915" s="34">
        <v>393</v>
      </c>
      <c r="O1915" s="34">
        <v>433</v>
      </c>
      <c r="P1915" s="25">
        <f t="shared" si="133"/>
        <v>22.319587628865982</v>
      </c>
      <c r="Q1915" s="25">
        <f t="shared" si="134"/>
        <v>-4.6255506607929533</v>
      </c>
      <c r="R1915" s="30" t="s">
        <v>2925</v>
      </c>
    </row>
    <row r="1916" spans="1:18">
      <c r="A1916" s="1"/>
      <c r="B1916" s="1"/>
      <c r="C1916" s="4" t="s">
        <v>2094</v>
      </c>
      <c r="D1916" s="5"/>
      <c r="E1916" s="5"/>
      <c r="F1916" s="5"/>
      <c r="G1916" s="6" t="s">
        <v>2094</v>
      </c>
      <c r="H1916" s="5"/>
      <c r="I1916" s="6" t="s">
        <v>2094</v>
      </c>
      <c r="J1916" s="33" t="s">
        <v>296</v>
      </c>
      <c r="K1916" s="33" t="s">
        <v>294</v>
      </c>
      <c r="L1916" s="34">
        <v>504</v>
      </c>
      <c r="M1916" s="34">
        <v>110</v>
      </c>
      <c r="N1916" s="34">
        <v>111</v>
      </c>
      <c r="O1916" s="34">
        <v>123</v>
      </c>
      <c r="P1916" s="25">
        <f t="shared" si="133"/>
        <v>24.404761904761905</v>
      </c>
      <c r="Q1916" s="25">
        <f t="shared" si="134"/>
        <v>11.818181818181813</v>
      </c>
      <c r="R1916" s="30" t="s">
        <v>2926</v>
      </c>
    </row>
    <row r="1917" spans="1:18" ht="28.5">
      <c r="A1917" s="1"/>
      <c r="B1917" s="1"/>
      <c r="C1917" s="4" t="s">
        <v>2094</v>
      </c>
      <c r="D1917" s="5"/>
      <c r="E1917" s="5"/>
      <c r="F1917" s="5"/>
      <c r="G1917" s="6" t="s">
        <v>2094</v>
      </c>
      <c r="H1917" s="5"/>
      <c r="I1917" s="6" t="s">
        <v>2094</v>
      </c>
      <c r="J1917" s="33" t="s">
        <v>296</v>
      </c>
      <c r="K1917" s="33" t="s">
        <v>297</v>
      </c>
      <c r="L1917" s="34">
        <v>2280</v>
      </c>
      <c r="M1917" s="34">
        <v>550</v>
      </c>
      <c r="N1917" s="34">
        <v>488</v>
      </c>
      <c r="O1917" s="34">
        <v>502</v>
      </c>
      <c r="P1917" s="25">
        <f t="shared" si="133"/>
        <v>22.017543859649123</v>
      </c>
      <c r="Q1917" s="25">
        <f t="shared" si="134"/>
        <v>-8.7272727272727337</v>
      </c>
      <c r="R1917" s="30" t="s">
        <v>2925</v>
      </c>
    </row>
    <row r="1918" spans="1:18" ht="28.5">
      <c r="A1918" s="1"/>
      <c r="B1918" s="1"/>
      <c r="C1918" s="4" t="s">
        <v>2094</v>
      </c>
      <c r="D1918" s="5"/>
      <c r="E1918" s="5"/>
      <c r="F1918" s="5"/>
      <c r="G1918" s="6" t="s">
        <v>2094</v>
      </c>
      <c r="H1918" s="5"/>
      <c r="I1918" s="6" t="s">
        <v>2094</v>
      </c>
      <c r="J1918" s="33" t="s">
        <v>298</v>
      </c>
      <c r="K1918" s="33" t="s">
        <v>299</v>
      </c>
      <c r="L1918" s="34">
        <v>1649</v>
      </c>
      <c r="M1918" s="34">
        <v>386</v>
      </c>
      <c r="N1918" s="34">
        <v>346</v>
      </c>
      <c r="O1918" s="34">
        <v>370</v>
      </c>
      <c r="P1918" s="25">
        <f t="shared" si="133"/>
        <v>22.437841115827776</v>
      </c>
      <c r="Q1918" s="25">
        <f t="shared" si="134"/>
        <v>-4.1450777202072544</v>
      </c>
      <c r="R1918" s="30" t="s">
        <v>2925</v>
      </c>
    </row>
    <row r="1919" spans="1:18" ht="28.5">
      <c r="A1919" s="1"/>
      <c r="B1919" s="1"/>
      <c r="C1919" s="4" t="s">
        <v>2094</v>
      </c>
      <c r="D1919" s="5"/>
      <c r="E1919" s="5"/>
      <c r="F1919" s="5"/>
      <c r="G1919" s="6" t="s">
        <v>2094</v>
      </c>
      <c r="H1919" s="5"/>
      <c r="I1919" s="6" t="s">
        <v>2094</v>
      </c>
      <c r="J1919" s="33" t="s">
        <v>300</v>
      </c>
      <c r="K1919" s="33" t="s">
        <v>301</v>
      </c>
      <c r="L1919" s="34">
        <v>1178</v>
      </c>
      <c r="M1919" s="34">
        <v>280</v>
      </c>
      <c r="N1919" s="34">
        <v>206</v>
      </c>
      <c r="O1919" s="34">
        <v>198</v>
      </c>
      <c r="P1919" s="25">
        <f t="shared" si="133"/>
        <v>16.808149405772497</v>
      </c>
      <c r="Q1919" s="25">
        <f t="shared" si="134"/>
        <v>-29.285714285714278</v>
      </c>
      <c r="R1919" s="30" t="s">
        <v>2925</v>
      </c>
    </row>
    <row r="1920" spans="1:18" ht="28.5">
      <c r="A1920" s="1"/>
      <c r="B1920" s="1"/>
      <c r="C1920" s="4" t="s">
        <v>2094</v>
      </c>
      <c r="D1920" s="5"/>
      <c r="E1920" s="5"/>
      <c r="F1920" s="5"/>
      <c r="G1920" s="6" t="s">
        <v>2094</v>
      </c>
      <c r="H1920" s="5"/>
      <c r="I1920" s="6" t="s">
        <v>2094</v>
      </c>
      <c r="J1920" s="33" t="s">
        <v>302</v>
      </c>
      <c r="K1920" s="33" t="s">
        <v>2240</v>
      </c>
      <c r="L1920" s="34">
        <v>45000</v>
      </c>
      <c r="M1920" s="34">
        <v>10000</v>
      </c>
      <c r="N1920" s="34">
        <v>15370</v>
      </c>
      <c r="O1920" s="34">
        <v>10000</v>
      </c>
      <c r="P1920" s="25">
        <f t="shared" si="133"/>
        <v>22.222222222222221</v>
      </c>
      <c r="Q1920" s="25">
        <f t="shared" si="134"/>
        <v>0</v>
      </c>
      <c r="R1920" s="30" t="s">
        <v>2094</v>
      </c>
    </row>
    <row r="1921" spans="1:18" ht="28.5">
      <c r="A1921" s="1"/>
      <c r="B1921" s="1"/>
      <c r="C1921" s="4" t="s">
        <v>2094</v>
      </c>
      <c r="D1921" s="5"/>
      <c r="E1921" s="5"/>
      <c r="F1921" s="5"/>
      <c r="G1921" s="6" t="s">
        <v>2094</v>
      </c>
      <c r="H1921" s="5"/>
      <c r="I1921" s="6" t="s">
        <v>2094</v>
      </c>
      <c r="J1921" s="33" t="s">
        <v>303</v>
      </c>
      <c r="K1921" s="33" t="s">
        <v>1376</v>
      </c>
      <c r="L1921" s="34">
        <v>30</v>
      </c>
      <c r="M1921" s="34">
        <v>5</v>
      </c>
      <c r="N1921" s="34">
        <v>5</v>
      </c>
      <c r="O1921" s="34">
        <v>5</v>
      </c>
      <c r="P1921" s="25">
        <f t="shared" si="133"/>
        <v>16.666666666666664</v>
      </c>
      <c r="Q1921" s="25">
        <f t="shared" si="134"/>
        <v>0</v>
      </c>
      <c r="R1921" s="30" t="s">
        <v>2094</v>
      </c>
    </row>
    <row r="1922" spans="1:18" ht="57">
      <c r="A1922" s="1"/>
      <c r="B1922" s="1"/>
      <c r="C1922" s="4" t="s">
        <v>2094</v>
      </c>
      <c r="D1922" s="5"/>
      <c r="E1922" s="5"/>
      <c r="F1922" s="5"/>
      <c r="G1922" s="6" t="s">
        <v>2094</v>
      </c>
      <c r="H1922" s="5"/>
      <c r="I1922" s="6" t="s">
        <v>2094</v>
      </c>
      <c r="J1922" s="33" t="s">
        <v>304</v>
      </c>
      <c r="K1922" s="33" t="s">
        <v>305</v>
      </c>
      <c r="L1922" s="34">
        <v>100</v>
      </c>
      <c r="M1922" s="34">
        <v>20</v>
      </c>
      <c r="N1922" s="34">
        <v>16</v>
      </c>
      <c r="O1922" s="34">
        <v>18</v>
      </c>
      <c r="P1922" s="25">
        <f t="shared" si="133"/>
        <v>18</v>
      </c>
      <c r="Q1922" s="25">
        <f t="shared" si="134"/>
        <v>-10</v>
      </c>
      <c r="R1922" s="30" t="s">
        <v>3408</v>
      </c>
    </row>
    <row r="1923" spans="1:18" ht="57">
      <c r="A1923" s="1"/>
      <c r="B1923" s="1"/>
      <c r="C1923" s="4" t="s">
        <v>2094</v>
      </c>
      <c r="D1923" s="5"/>
      <c r="E1923" s="5"/>
      <c r="F1923" s="5"/>
      <c r="G1923" s="6" t="s">
        <v>2094</v>
      </c>
      <c r="H1923" s="5"/>
      <c r="I1923" s="6" t="s">
        <v>2094</v>
      </c>
      <c r="J1923" s="33" t="s">
        <v>304</v>
      </c>
      <c r="K1923" s="33" t="s">
        <v>306</v>
      </c>
      <c r="L1923" s="34">
        <v>620</v>
      </c>
      <c r="M1923" s="34">
        <v>140</v>
      </c>
      <c r="N1923" s="34">
        <v>147</v>
      </c>
      <c r="O1923" s="34">
        <v>165</v>
      </c>
      <c r="P1923" s="25">
        <f t="shared" si="133"/>
        <v>26.612903225806448</v>
      </c>
      <c r="Q1923" s="25">
        <f t="shared" si="134"/>
        <v>17.857142857142861</v>
      </c>
      <c r="R1923" s="30" t="s">
        <v>307</v>
      </c>
    </row>
    <row r="1924" spans="1:18" ht="45">
      <c r="A1924" s="1"/>
      <c r="B1924" s="12" t="s">
        <v>308</v>
      </c>
      <c r="C1924" s="4" t="s">
        <v>2094</v>
      </c>
      <c r="D1924" s="5"/>
      <c r="E1924" s="5"/>
      <c r="F1924" s="5"/>
      <c r="G1924" s="6" t="s">
        <v>2094</v>
      </c>
      <c r="H1924" s="5"/>
      <c r="I1924" s="6" t="s">
        <v>2094</v>
      </c>
      <c r="J1924" s="33" t="s">
        <v>2094</v>
      </c>
      <c r="K1924" s="33" t="s">
        <v>2094</v>
      </c>
      <c r="L1924" s="34"/>
      <c r="M1924" s="34"/>
      <c r="N1924" s="34"/>
      <c r="O1924" s="34"/>
      <c r="P1924" s="24" t="s">
        <v>2094</v>
      </c>
      <c r="Q1924" s="24" t="s">
        <v>2094</v>
      </c>
      <c r="R1924" s="30" t="s">
        <v>2094</v>
      </c>
    </row>
    <row r="1925" spans="1:18" ht="28.5">
      <c r="A1925" s="1"/>
      <c r="B1925" s="3" t="s">
        <v>309</v>
      </c>
      <c r="C1925" s="4" t="s">
        <v>2585</v>
      </c>
      <c r="D1925" s="5">
        <v>6263673</v>
      </c>
      <c r="E1925" s="5">
        <v>8309427</v>
      </c>
      <c r="F1925" s="5">
        <v>2045754</v>
      </c>
      <c r="G1925" s="7">
        <v>32.700000000000003</v>
      </c>
      <c r="H1925" s="5">
        <v>45555443</v>
      </c>
      <c r="I1925" s="7">
        <v>18.2</v>
      </c>
      <c r="J1925" s="33" t="s">
        <v>2094</v>
      </c>
      <c r="K1925" s="33" t="s">
        <v>2094</v>
      </c>
      <c r="L1925" s="34"/>
      <c r="M1925" s="34"/>
      <c r="N1925" s="34"/>
      <c r="O1925" s="34"/>
      <c r="P1925" s="24" t="s">
        <v>2094</v>
      </c>
      <c r="Q1925" s="24" t="s">
        <v>2094</v>
      </c>
      <c r="R1925" s="30" t="s">
        <v>2094</v>
      </c>
    </row>
    <row r="1926" spans="1:18" ht="28.5">
      <c r="A1926" s="1"/>
      <c r="B1926" s="1"/>
      <c r="C1926" s="4" t="s">
        <v>2094</v>
      </c>
      <c r="D1926" s="5"/>
      <c r="E1926" s="5"/>
      <c r="F1926" s="5"/>
      <c r="G1926" s="6" t="s">
        <v>2094</v>
      </c>
      <c r="H1926" s="5"/>
      <c r="I1926" s="6" t="s">
        <v>2094</v>
      </c>
      <c r="J1926" s="33" t="s">
        <v>2233</v>
      </c>
      <c r="K1926" s="33" t="s">
        <v>2157</v>
      </c>
      <c r="L1926" s="34">
        <v>100</v>
      </c>
      <c r="M1926" s="34">
        <v>25</v>
      </c>
      <c r="N1926" s="34">
        <v>0</v>
      </c>
      <c r="O1926" s="34">
        <v>0</v>
      </c>
      <c r="P1926" s="25">
        <f>+O1926/L1926*100</f>
        <v>0</v>
      </c>
      <c r="Q1926" s="25">
        <f>-100+(O1926/M1926*100)</f>
        <v>-100</v>
      </c>
      <c r="R1926" s="30" t="s">
        <v>3154</v>
      </c>
    </row>
    <row r="1927" spans="1:18" ht="28.5">
      <c r="A1927" s="1"/>
      <c r="B1927" s="1"/>
      <c r="C1927" s="4" t="s">
        <v>2094</v>
      </c>
      <c r="D1927" s="5"/>
      <c r="E1927" s="5"/>
      <c r="F1927" s="5"/>
      <c r="G1927" s="6" t="s">
        <v>2094</v>
      </c>
      <c r="H1927" s="5"/>
      <c r="I1927" s="6" t="s">
        <v>2094</v>
      </c>
      <c r="J1927" s="33" t="s">
        <v>310</v>
      </c>
      <c r="K1927" s="33" t="s">
        <v>1496</v>
      </c>
      <c r="L1927" s="34">
        <v>250000</v>
      </c>
      <c r="M1927" s="34">
        <v>125000</v>
      </c>
      <c r="N1927" s="34">
        <v>148290</v>
      </c>
      <c r="O1927" s="34">
        <v>145020</v>
      </c>
      <c r="P1927" s="25">
        <f>+O1927/L1927*100</f>
        <v>58.008000000000003</v>
      </c>
      <c r="Q1927" s="25">
        <f>-100+(O1927/M1927*100)</f>
        <v>16.016000000000005</v>
      </c>
      <c r="R1927" s="30" t="s">
        <v>311</v>
      </c>
    </row>
    <row r="1928" spans="1:18" ht="28.5">
      <c r="A1928" s="1"/>
      <c r="B1928" s="1"/>
      <c r="C1928" s="4" t="s">
        <v>2094</v>
      </c>
      <c r="D1928" s="5"/>
      <c r="E1928" s="5"/>
      <c r="F1928" s="5"/>
      <c r="G1928" s="6" t="s">
        <v>2094</v>
      </c>
      <c r="H1928" s="5"/>
      <c r="I1928" s="6" t="s">
        <v>2094</v>
      </c>
      <c r="J1928" s="33" t="s">
        <v>310</v>
      </c>
      <c r="K1928" s="33" t="s">
        <v>312</v>
      </c>
      <c r="L1928" s="34">
        <v>154800</v>
      </c>
      <c r="M1928" s="34">
        <v>37575</v>
      </c>
      <c r="N1928" s="34">
        <v>31329</v>
      </c>
      <c r="O1928" s="34">
        <v>42720</v>
      </c>
      <c r="P1928" s="25">
        <f>+O1928/L1928*100</f>
        <v>27.596899224806204</v>
      </c>
      <c r="Q1928" s="25">
        <f>-100+(O1928/M1928*100)</f>
        <v>13.692614770459087</v>
      </c>
      <c r="R1928" s="30" t="s">
        <v>3068</v>
      </c>
    </row>
    <row r="1929" spans="1:18" ht="42.75">
      <c r="A1929" s="1"/>
      <c r="B1929" s="1"/>
      <c r="C1929" s="4" t="s">
        <v>2094</v>
      </c>
      <c r="D1929" s="5"/>
      <c r="E1929" s="5"/>
      <c r="F1929" s="5"/>
      <c r="G1929" s="6" t="s">
        <v>2094</v>
      </c>
      <c r="H1929" s="5"/>
      <c r="I1929" s="6" t="s">
        <v>2094</v>
      </c>
      <c r="J1929" s="33" t="s">
        <v>1975</v>
      </c>
      <c r="K1929" s="33" t="s">
        <v>2108</v>
      </c>
      <c r="L1929" s="34">
        <v>15</v>
      </c>
      <c r="M1929" s="34">
        <v>0</v>
      </c>
      <c r="N1929" s="34" t="s">
        <v>216</v>
      </c>
      <c r="O1929" s="34">
        <v>1</v>
      </c>
      <c r="P1929" s="25">
        <f>+O1929/L1929*100</f>
        <v>6.666666666666667</v>
      </c>
      <c r="Q1929" s="25" t="s">
        <v>2103</v>
      </c>
      <c r="R1929" s="30" t="s">
        <v>313</v>
      </c>
    </row>
    <row r="1930" spans="1:18" ht="42.75">
      <c r="A1930" s="1"/>
      <c r="B1930" s="1"/>
      <c r="C1930" s="4" t="s">
        <v>2094</v>
      </c>
      <c r="D1930" s="5"/>
      <c r="E1930" s="5"/>
      <c r="F1930" s="5"/>
      <c r="G1930" s="6" t="s">
        <v>2094</v>
      </c>
      <c r="H1930" s="5"/>
      <c r="I1930" s="6" t="s">
        <v>2094</v>
      </c>
      <c r="J1930" s="33" t="s">
        <v>314</v>
      </c>
      <c r="K1930" s="33" t="s">
        <v>1496</v>
      </c>
      <c r="L1930" s="34">
        <v>33000</v>
      </c>
      <c r="M1930" s="34">
        <v>7000</v>
      </c>
      <c r="N1930" s="34">
        <v>4238</v>
      </c>
      <c r="O1930" s="34">
        <v>4786</v>
      </c>
      <c r="P1930" s="25">
        <f>+O1930/L1930*100</f>
        <v>14.503030303030304</v>
      </c>
      <c r="Q1930" s="25">
        <f>-100+(O1930/M1930*100)</f>
        <v>-31.628571428571433</v>
      </c>
      <c r="R1930" s="30" t="s">
        <v>3155</v>
      </c>
    </row>
    <row r="1931" spans="1:18" ht="42.75">
      <c r="A1931" s="1"/>
      <c r="B1931" s="3" t="s">
        <v>315</v>
      </c>
      <c r="C1931" s="4" t="s">
        <v>2585</v>
      </c>
      <c r="D1931" s="5">
        <v>15107493</v>
      </c>
      <c r="E1931" s="5">
        <v>15907551</v>
      </c>
      <c r="F1931" s="5">
        <v>800058</v>
      </c>
      <c r="G1931" s="7">
        <v>5.3</v>
      </c>
      <c r="H1931" s="5">
        <v>82817684</v>
      </c>
      <c r="I1931" s="7">
        <v>19.2</v>
      </c>
      <c r="J1931" s="33" t="s">
        <v>2094</v>
      </c>
      <c r="K1931" s="33" t="s">
        <v>2094</v>
      </c>
      <c r="L1931" s="34"/>
      <c r="M1931" s="34"/>
      <c r="N1931" s="34"/>
      <c r="O1931" s="34"/>
      <c r="P1931" s="24" t="s">
        <v>2094</v>
      </c>
      <c r="Q1931" s="24" t="s">
        <v>2094</v>
      </c>
      <c r="R1931" s="30" t="s">
        <v>2094</v>
      </c>
    </row>
    <row r="1932" spans="1:18" ht="28.5">
      <c r="A1932" s="1"/>
      <c r="B1932" s="1"/>
      <c r="C1932" s="4" t="s">
        <v>2094</v>
      </c>
      <c r="D1932" s="5"/>
      <c r="E1932" s="5"/>
      <c r="F1932" s="5"/>
      <c r="G1932" s="6" t="s">
        <v>2094</v>
      </c>
      <c r="H1932" s="5"/>
      <c r="I1932" s="6" t="s">
        <v>2094</v>
      </c>
      <c r="J1932" s="33" t="s">
        <v>2233</v>
      </c>
      <c r="K1932" s="33" t="s">
        <v>2157</v>
      </c>
      <c r="L1932" s="34">
        <v>600</v>
      </c>
      <c r="M1932" s="34">
        <v>8</v>
      </c>
      <c r="N1932" s="34">
        <v>85</v>
      </c>
      <c r="O1932" s="34">
        <v>16</v>
      </c>
      <c r="P1932" s="25">
        <f>+O1932/L1932*100</f>
        <v>2.666666666666667</v>
      </c>
      <c r="Q1932" s="25">
        <f>-100+(O1932/M1932*100)</f>
        <v>100</v>
      </c>
      <c r="R1932" s="30" t="s">
        <v>3156</v>
      </c>
    </row>
    <row r="1933" spans="1:18" ht="28.5">
      <c r="A1933" s="1"/>
      <c r="B1933" s="1"/>
      <c r="C1933" s="4" t="s">
        <v>2094</v>
      </c>
      <c r="D1933" s="5"/>
      <c r="E1933" s="5"/>
      <c r="F1933" s="5"/>
      <c r="G1933" s="6" t="s">
        <v>2094</v>
      </c>
      <c r="H1933" s="5"/>
      <c r="I1933" s="6" t="s">
        <v>2094</v>
      </c>
      <c r="J1933" s="33" t="s">
        <v>310</v>
      </c>
      <c r="K1933" s="33" t="s">
        <v>312</v>
      </c>
      <c r="L1933" s="34">
        <v>135467</v>
      </c>
      <c r="M1933" s="34">
        <v>19051</v>
      </c>
      <c r="N1933" s="34">
        <v>49782</v>
      </c>
      <c r="O1933" s="34">
        <v>28393</v>
      </c>
      <c r="P1933" s="25">
        <f>+O1933/L1933*100</f>
        <v>20.959348033100312</v>
      </c>
      <c r="Q1933" s="25">
        <f>-100+(O1933/M1933*100)</f>
        <v>49.036795968715552</v>
      </c>
      <c r="R1933" s="30" t="s">
        <v>3157</v>
      </c>
    </row>
    <row r="1934" spans="1:18" ht="42.75">
      <c r="A1934" s="1"/>
      <c r="B1934" s="1"/>
      <c r="C1934" s="4" t="s">
        <v>2094</v>
      </c>
      <c r="D1934" s="5"/>
      <c r="E1934" s="5"/>
      <c r="F1934" s="5"/>
      <c r="G1934" s="6" t="s">
        <v>2094</v>
      </c>
      <c r="H1934" s="5"/>
      <c r="I1934" s="6" t="s">
        <v>2094</v>
      </c>
      <c r="J1934" s="33" t="s">
        <v>316</v>
      </c>
      <c r="K1934" s="33" t="s">
        <v>317</v>
      </c>
      <c r="L1934" s="34">
        <v>1417</v>
      </c>
      <c r="M1934" s="34">
        <v>17</v>
      </c>
      <c r="N1934" s="34">
        <v>1</v>
      </c>
      <c r="O1934" s="34">
        <v>1</v>
      </c>
      <c r="P1934" s="25">
        <f>+O1934/L1934*100</f>
        <v>7.0571630204657732E-2</v>
      </c>
      <c r="Q1934" s="25">
        <f>-100+(O1934/M1934*100)</f>
        <v>-94.117647058823536</v>
      </c>
      <c r="R1934" s="30" t="s">
        <v>3409</v>
      </c>
    </row>
    <row r="1935" spans="1:18">
      <c r="A1935" s="1"/>
      <c r="B1935" s="1"/>
      <c r="C1935" s="4" t="s">
        <v>2094</v>
      </c>
      <c r="D1935" s="5"/>
      <c r="E1935" s="5"/>
      <c r="F1935" s="5"/>
      <c r="G1935" s="6" t="s">
        <v>2094</v>
      </c>
      <c r="H1935" s="5"/>
      <c r="I1935" s="6" t="s">
        <v>2094</v>
      </c>
      <c r="J1935" s="33" t="s">
        <v>318</v>
      </c>
      <c r="K1935" s="33" t="s">
        <v>312</v>
      </c>
      <c r="L1935" s="34">
        <v>115279</v>
      </c>
      <c r="M1935" s="34">
        <v>28265</v>
      </c>
      <c r="N1935" s="34">
        <v>41115</v>
      </c>
      <c r="O1935" s="34">
        <v>41498</v>
      </c>
      <c r="P1935" s="25">
        <f>+O1935/L1935*100</f>
        <v>35.997883395935084</v>
      </c>
      <c r="Q1935" s="25">
        <f>-100+(O1935/M1935*100)</f>
        <v>46.817618963382273</v>
      </c>
      <c r="R1935" s="30" t="s">
        <v>3157</v>
      </c>
    </row>
    <row r="1936" spans="1:18" ht="42.75">
      <c r="A1936" s="1"/>
      <c r="B1936" s="1"/>
      <c r="C1936" s="4" t="s">
        <v>2094</v>
      </c>
      <c r="D1936" s="5"/>
      <c r="E1936" s="5"/>
      <c r="F1936" s="5"/>
      <c r="G1936" s="6" t="s">
        <v>2094</v>
      </c>
      <c r="H1936" s="5"/>
      <c r="I1936" s="6" t="s">
        <v>2094</v>
      </c>
      <c r="J1936" s="33" t="s">
        <v>1975</v>
      </c>
      <c r="K1936" s="33" t="s">
        <v>2108</v>
      </c>
      <c r="L1936" s="34">
        <v>213</v>
      </c>
      <c r="M1936" s="34">
        <v>16</v>
      </c>
      <c r="N1936" s="34">
        <v>37</v>
      </c>
      <c r="O1936" s="34">
        <v>31</v>
      </c>
      <c r="P1936" s="25">
        <f>+O1936/L1936*100</f>
        <v>14.553990610328638</v>
      </c>
      <c r="Q1936" s="25">
        <f>-100+(O1936/M1936*100)</f>
        <v>93.75</v>
      </c>
      <c r="R1936" s="30" t="s">
        <v>3158</v>
      </c>
    </row>
    <row r="1937" spans="1:18" ht="28.5">
      <c r="A1937" s="1"/>
      <c r="B1937" s="3" t="s">
        <v>319</v>
      </c>
      <c r="C1937" s="4" t="s">
        <v>2585</v>
      </c>
      <c r="D1937" s="5">
        <v>4386768</v>
      </c>
      <c r="E1937" s="5">
        <v>5914703</v>
      </c>
      <c r="F1937" s="5">
        <v>1527935</v>
      </c>
      <c r="G1937" s="7">
        <v>34.799999999999997</v>
      </c>
      <c r="H1937" s="5">
        <v>31717945</v>
      </c>
      <c r="I1937" s="7">
        <v>18.600000000000001</v>
      </c>
      <c r="J1937" s="33" t="s">
        <v>2094</v>
      </c>
      <c r="K1937" s="33" t="s">
        <v>2094</v>
      </c>
      <c r="L1937" s="34"/>
      <c r="M1937" s="34"/>
      <c r="N1937" s="34"/>
      <c r="O1937" s="34"/>
      <c r="P1937" s="24" t="s">
        <v>2094</v>
      </c>
      <c r="Q1937" s="24" t="s">
        <v>2094</v>
      </c>
      <c r="R1937" s="30" t="s">
        <v>2094</v>
      </c>
    </row>
    <row r="1938" spans="1:18">
      <c r="A1938" s="1"/>
      <c r="B1938" s="1"/>
      <c r="C1938" s="4" t="s">
        <v>2094</v>
      </c>
      <c r="D1938" s="5"/>
      <c r="E1938" s="5"/>
      <c r="F1938" s="5"/>
      <c r="G1938" s="6" t="s">
        <v>2094</v>
      </c>
      <c r="H1938" s="5"/>
      <c r="I1938" s="6" t="s">
        <v>2094</v>
      </c>
      <c r="J1938" s="33" t="s">
        <v>320</v>
      </c>
      <c r="K1938" s="33" t="s">
        <v>2240</v>
      </c>
      <c r="L1938" s="34">
        <v>4800</v>
      </c>
      <c r="M1938" s="34">
        <v>1050</v>
      </c>
      <c r="N1938" s="34">
        <v>1862</v>
      </c>
      <c r="O1938" s="34">
        <v>178</v>
      </c>
      <c r="P1938" s="25">
        <f>+O1938/L1938*100</f>
        <v>3.7083333333333335</v>
      </c>
      <c r="Q1938" s="25">
        <f>-100+(O1938/M1938*100)</f>
        <v>-83.047619047619051</v>
      </c>
      <c r="R1938" s="30" t="s">
        <v>3159</v>
      </c>
    </row>
    <row r="1939" spans="1:18" ht="28.5">
      <c r="A1939" s="1"/>
      <c r="B1939" s="1"/>
      <c r="C1939" s="4" t="s">
        <v>2094</v>
      </c>
      <c r="D1939" s="5"/>
      <c r="E1939" s="5"/>
      <c r="F1939" s="5"/>
      <c r="G1939" s="6" t="s">
        <v>2094</v>
      </c>
      <c r="H1939" s="5"/>
      <c r="I1939" s="6" t="s">
        <v>2094</v>
      </c>
      <c r="J1939" s="33" t="s">
        <v>2233</v>
      </c>
      <c r="K1939" s="33" t="s">
        <v>2157</v>
      </c>
      <c r="L1939" s="34">
        <v>265</v>
      </c>
      <c r="M1939" s="34">
        <v>65</v>
      </c>
      <c r="N1939" s="34">
        <v>229</v>
      </c>
      <c r="O1939" s="34">
        <v>30</v>
      </c>
      <c r="P1939" s="25">
        <f>+O1939/L1939*100</f>
        <v>11.320754716981133</v>
      </c>
      <c r="Q1939" s="25">
        <f>-100+(O1939/M1939*100)</f>
        <v>-53.846153846153847</v>
      </c>
      <c r="R1939" s="30" t="s">
        <v>3160</v>
      </c>
    </row>
    <row r="1940" spans="1:18" ht="42.75">
      <c r="A1940" s="1"/>
      <c r="B1940" s="1"/>
      <c r="C1940" s="4" t="s">
        <v>2094</v>
      </c>
      <c r="D1940" s="5"/>
      <c r="E1940" s="5"/>
      <c r="F1940" s="5"/>
      <c r="G1940" s="6" t="s">
        <v>2094</v>
      </c>
      <c r="H1940" s="5"/>
      <c r="I1940" s="6" t="s">
        <v>2094</v>
      </c>
      <c r="J1940" s="33" t="s">
        <v>310</v>
      </c>
      <c r="K1940" s="33" t="s">
        <v>312</v>
      </c>
      <c r="L1940" s="34">
        <v>700000</v>
      </c>
      <c r="M1940" s="34">
        <v>100000</v>
      </c>
      <c r="N1940" s="34">
        <v>0</v>
      </c>
      <c r="O1940" s="34">
        <v>0</v>
      </c>
      <c r="P1940" s="25">
        <f>+O1940/L1940*100</f>
        <v>0</v>
      </c>
      <c r="Q1940" s="25">
        <f>-100+(O1940/M1940*100)</f>
        <v>-100</v>
      </c>
      <c r="R1940" s="30" t="s">
        <v>321</v>
      </c>
    </row>
    <row r="1941" spans="1:18" ht="28.5">
      <c r="A1941" s="1"/>
      <c r="B1941" s="1"/>
      <c r="C1941" s="4" t="s">
        <v>2094</v>
      </c>
      <c r="D1941" s="5"/>
      <c r="E1941" s="5"/>
      <c r="F1941" s="5"/>
      <c r="G1941" s="6" t="s">
        <v>2094</v>
      </c>
      <c r="H1941" s="5"/>
      <c r="I1941" s="6" t="s">
        <v>2094</v>
      </c>
      <c r="J1941" s="33" t="s">
        <v>318</v>
      </c>
      <c r="K1941" s="33" t="s">
        <v>312</v>
      </c>
      <c r="L1941" s="34">
        <v>46500</v>
      </c>
      <c r="M1941" s="34">
        <v>11350</v>
      </c>
      <c r="N1941" s="34">
        <v>9969</v>
      </c>
      <c r="O1941" s="34">
        <v>9029</v>
      </c>
      <c r="P1941" s="25">
        <f>+O1941/L1941*100</f>
        <v>19.41720430107527</v>
      </c>
      <c r="Q1941" s="25">
        <f>-100+(O1941/M1941*100)</f>
        <v>-20.449339207048453</v>
      </c>
      <c r="R1941" s="30" t="s">
        <v>3161</v>
      </c>
    </row>
    <row r="1942" spans="1:18" ht="42.75">
      <c r="A1942" s="1"/>
      <c r="B1942" s="1"/>
      <c r="C1942" s="4" t="s">
        <v>2094</v>
      </c>
      <c r="D1942" s="5"/>
      <c r="E1942" s="5"/>
      <c r="F1942" s="5"/>
      <c r="G1942" s="6" t="s">
        <v>2094</v>
      </c>
      <c r="H1942" s="5"/>
      <c r="I1942" s="6" t="s">
        <v>2094</v>
      </c>
      <c r="J1942" s="33" t="s">
        <v>1975</v>
      </c>
      <c r="K1942" s="33" t="s">
        <v>2108</v>
      </c>
      <c r="L1942" s="34">
        <v>45</v>
      </c>
      <c r="M1942" s="34">
        <v>4</v>
      </c>
      <c r="N1942" s="34">
        <v>3</v>
      </c>
      <c r="O1942" s="34">
        <v>8</v>
      </c>
      <c r="P1942" s="25">
        <f>+O1942/L1942*100</f>
        <v>17.777777777777779</v>
      </c>
      <c r="Q1942" s="25">
        <f>-100+(O1942/M1942*100)</f>
        <v>100</v>
      </c>
      <c r="R1942" s="30" t="s">
        <v>3410</v>
      </c>
    </row>
    <row r="1943" spans="1:18" ht="57">
      <c r="A1943" s="1"/>
      <c r="B1943" s="3" t="s">
        <v>322</v>
      </c>
      <c r="C1943" s="4" t="s">
        <v>2585</v>
      </c>
      <c r="D1943" s="5">
        <v>5450612</v>
      </c>
      <c r="E1943" s="5">
        <v>6475156</v>
      </c>
      <c r="F1943" s="5">
        <v>1024544</v>
      </c>
      <c r="G1943" s="7">
        <v>18.8</v>
      </c>
      <c r="H1943" s="5">
        <v>39484050</v>
      </c>
      <c r="I1943" s="7">
        <v>16.399999999999999</v>
      </c>
      <c r="J1943" s="33" t="s">
        <v>2094</v>
      </c>
      <c r="K1943" s="33" t="s">
        <v>2094</v>
      </c>
      <c r="L1943" s="34"/>
      <c r="M1943" s="34"/>
      <c r="N1943" s="34"/>
      <c r="O1943" s="34"/>
      <c r="P1943" s="24" t="s">
        <v>2094</v>
      </c>
      <c r="Q1943" s="24" t="s">
        <v>2094</v>
      </c>
      <c r="R1943" s="30" t="s">
        <v>2094</v>
      </c>
    </row>
    <row r="1944" spans="1:18" ht="28.5">
      <c r="A1944" s="1"/>
      <c r="B1944" s="1"/>
      <c r="C1944" s="4" t="s">
        <v>2094</v>
      </c>
      <c r="D1944" s="5"/>
      <c r="E1944" s="5"/>
      <c r="F1944" s="5"/>
      <c r="G1944" s="6" t="s">
        <v>2094</v>
      </c>
      <c r="H1944" s="5"/>
      <c r="I1944" s="6" t="s">
        <v>2094</v>
      </c>
      <c r="J1944" s="33" t="s">
        <v>2233</v>
      </c>
      <c r="K1944" s="33" t="s">
        <v>2157</v>
      </c>
      <c r="L1944" s="34">
        <v>160</v>
      </c>
      <c r="M1944" s="34">
        <v>2</v>
      </c>
      <c r="N1944" s="34">
        <v>2</v>
      </c>
      <c r="O1944" s="34">
        <v>11</v>
      </c>
      <c r="P1944" s="25">
        <f t="shared" ref="P1944:P1949" si="135">+O1944/L1944*100</f>
        <v>6.8750000000000009</v>
      </c>
      <c r="Q1944" s="25">
        <f t="shared" ref="Q1944:Q1949" si="136">-100+(O1944/M1944*100)</f>
        <v>450</v>
      </c>
      <c r="R1944" s="30" t="s">
        <v>323</v>
      </c>
    </row>
    <row r="1945" spans="1:18" ht="28.5">
      <c r="A1945" s="1"/>
      <c r="B1945" s="1"/>
      <c r="C1945" s="4" t="s">
        <v>2094</v>
      </c>
      <c r="D1945" s="5"/>
      <c r="E1945" s="5"/>
      <c r="F1945" s="5"/>
      <c r="G1945" s="6" t="s">
        <v>2094</v>
      </c>
      <c r="H1945" s="5"/>
      <c r="I1945" s="6" t="s">
        <v>2094</v>
      </c>
      <c r="J1945" s="33" t="s">
        <v>310</v>
      </c>
      <c r="K1945" s="33" t="s">
        <v>312</v>
      </c>
      <c r="L1945" s="34">
        <v>95000</v>
      </c>
      <c r="M1945" s="34">
        <v>15000</v>
      </c>
      <c r="N1945" s="34">
        <v>20856</v>
      </c>
      <c r="O1945" s="34">
        <v>14566</v>
      </c>
      <c r="P1945" s="25">
        <f t="shared" si="135"/>
        <v>15.332631578947368</v>
      </c>
      <c r="Q1945" s="25">
        <f t="shared" si="136"/>
        <v>-2.8933333333333309</v>
      </c>
      <c r="R1945" s="30" t="s">
        <v>3162</v>
      </c>
    </row>
    <row r="1946" spans="1:18" ht="28.5">
      <c r="A1946" s="1"/>
      <c r="B1946" s="1"/>
      <c r="C1946" s="4" t="s">
        <v>2094</v>
      </c>
      <c r="D1946" s="5"/>
      <c r="E1946" s="5"/>
      <c r="F1946" s="5"/>
      <c r="G1946" s="6" t="s">
        <v>2094</v>
      </c>
      <c r="H1946" s="5"/>
      <c r="I1946" s="6" t="s">
        <v>2094</v>
      </c>
      <c r="J1946" s="33" t="s">
        <v>318</v>
      </c>
      <c r="K1946" s="33" t="s">
        <v>312</v>
      </c>
      <c r="L1946" s="34">
        <v>25650</v>
      </c>
      <c r="M1946" s="34">
        <v>6050</v>
      </c>
      <c r="N1946" s="34">
        <v>9215</v>
      </c>
      <c r="O1946" s="34">
        <v>5024</v>
      </c>
      <c r="P1946" s="25">
        <f t="shared" si="135"/>
        <v>19.586744639376221</v>
      </c>
      <c r="Q1946" s="25">
        <f t="shared" si="136"/>
        <v>-16.95867768595042</v>
      </c>
      <c r="R1946" s="30" t="s">
        <v>3163</v>
      </c>
    </row>
    <row r="1947" spans="1:18" ht="28.5">
      <c r="A1947" s="1"/>
      <c r="B1947" s="1"/>
      <c r="C1947" s="4" t="s">
        <v>2094</v>
      </c>
      <c r="D1947" s="5"/>
      <c r="E1947" s="5"/>
      <c r="F1947" s="5"/>
      <c r="G1947" s="6" t="s">
        <v>2094</v>
      </c>
      <c r="H1947" s="5"/>
      <c r="I1947" s="6" t="s">
        <v>2094</v>
      </c>
      <c r="J1947" s="33" t="s">
        <v>1975</v>
      </c>
      <c r="K1947" s="33" t="s">
        <v>2108</v>
      </c>
      <c r="L1947" s="34">
        <v>24</v>
      </c>
      <c r="M1947" s="34">
        <v>4</v>
      </c>
      <c r="N1947" s="34">
        <v>5</v>
      </c>
      <c r="O1947" s="34">
        <v>1</v>
      </c>
      <c r="P1947" s="25">
        <f t="shared" si="135"/>
        <v>4.1666666666666661</v>
      </c>
      <c r="Q1947" s="25">
        <f t="shared" si="136"/>
        <v>-75</v>
      </c>
      <c r="R1947" s="30" t="s">
        <v>3411</v>
      </c>
    </row>
    <row r="1948" spans="1:18" ht="28.5">
      <c r="A1948" s="1"/>
      <c r="B1948" s="1"/>
      <c r="C1948" s="4" t="s">
        <v>2094</v>
      </c>
      <c r="D1948" s="5"/>
      <c r="E1948" s="5"/>
      <c r="F1948" s="5"/>
      <c r="G1948" s="6" t="s">
        <v>2094</v>
      </c>
      <c r="H1948" s="5"/>
      <c r="I1948" s="6" t="s">
        <v>2094</v>
      </c>
      <c r="J1948" s="33" t="s">
        <v>324</v>
      </c>
      <c r="K1948" s="33" t="s">
        <v>1496</v>
      </c>
      <c r="L1948" s="34">
        <v>160000</v>
      </c>
      <c r="M1948" s="34">
        <v>0</v>
      </c>
      <c r="N1948" s="34">
        <v>0</v>
      </c>
      <c r="O1948" s="34">
        <v>0</v>
      </c>
      <c r="P1948" s="24" t="s">
        <v>2103</v>
      </c>
      <c r="Q1948" s="25">
        <v>0</v>
      </c>
      <c r="R1948" s="30" t="s">
        <v>2094</v>
      </c>
    </row>
    <row r="1949" spans="1:18" ht="28.5">
      <c r="A1949" s="1"/>
      <c r="B1949" s="1"/>
      <c r="C1949" s="4" t="s">
        <v>2094</v>
      </c>
      <c r="D1949" s="5"/>
      <c r="E1949" s="5"/>
      <c r="F1949" s="5"/>
      <c r="G1949" s="6" t="s">
        <v>2094</v>
      </c>
      <c r="H1949" s="5"/>
      <c r="I1949" s="6" t="s">
        <v>2094</v>
      </c>
      <c r="J1949" s="33" t="s">
        <v>314</v>
      </c>
      <c r="K1949" s="33" t="s">
        <v>1496</v>
      </c>
      <c r="L1949" s="34">
        <v>100</v>
      </c>
      <c r="M1949" s="34">
        <v>15</v>
      </c>
      <c r="N1949" s="34">
        <v>18</v>
      </c>
      <c r="O1949" s="34">
        <v>15</v>
      </c>
      <c r="P1949" s="25">
        <f t="shared" si="135"/>
        <v>15</v>
      </c>
      <c r="Q1949" s="25">
        <f t="shared" si="136"/>
        <v>0</v>
      </c>
      <c r="R1949" s="30" t="s">
        <v>2094</v>
      </c>
    </row>
    <row r="1950" spans="1:18" ht="28.5">
      <c r="A1950" s="1"/>
      <c r="B1950" s="3" t="s">
        <v>325</v>
      </c>
      <c r="C1950" s="4" t="s">
        <v>2585</v>
      </c>
      <c r="D1950" s="5">
        <v>1808129</v>
      </c>
      <c r="E1950" s="5">
        <v>2308911</v>
      </c>
      <c r="F1950" s="5">
        <v>500782</v>
      </c>
      <c r="G1950" s="7">
        <v>27.7</v>
      </c>
      <c r="H1950" s="5">
        <v>15500856</v>
      </c>
      <c r="I1950" s="7">
        <v>14.9</v>
      </c>
      <c r="J1950" s="33" t="s">
        <v>2094</v>
      </c>
      <c r="K1950" s="33" t="s">
        <v>2094</v>
      </c>
      <c r="L1950" s="34"/>
      <c r="M1950" s="34"/>
      <c r="N1950" s="34"/>
      <c r="O1950" s="34"/>
      <c r="P1950" s="24" t="s">
        <v>2094</v>
      </c>
      <c r="Q1950" s="24" t="s">
        <v>2094</v>
      </c>
      <c r="R1950" s="30" t="s">
        <v>2094</v>
      </c>
    </row>
    <row r="1951" spans="1:18" ht="28.5">
      <c r="A1951" s="1"/>
      <c r="B1951" s="1"/>
      <c r="C1951" s="4" t="s">
        <v>2094</v>
      </c>
      <c r="D1951" s="5"/>
      <c r="E1951" s="5"/>
      <c r="F1951" s="5"/>
      <c r="G1951" s="6" t="s">
        <v>2094</v>
      </c>
      <c r="H1951" s="5"/>
      <c r="I1951" s="6" t="s">
        <v>2094</v>
      </c>
      <c r="J1951" s="33" t="s">
        <v>2233</v>
      </c>
      <c r="K1951" s="33" t="s">
        <v>2157</v>
      </c>
      <c r="L1951" s="34">
        <v>15</v>
      </c>
      <c r="M1951" s="34">
        <v>0</v>
      </c>
      <c r="N1951" s="34">
        <v>0</v>
      </c>
      <c r="O1951" s="34">
        <v>0</v>
      </c>
      <c r="P1951" s="24" t="s">
        <v>2103</v>
      </c>
      <c r="Q1951" s="25">
        <v>0</v>
      </c>
      <c r="R1951" s="30" t="s">
        <v>2094</v>
      </c>
    </row>
    <row r="1952" spans="1:18" ht="28.5">
      <c r="A1952" s="1"/>
      <c r="B1952" s="1"/>
      <c r="C1952" s="4" t="s">
        <v>2094</v>
      </c>
      <c r="D1952" s="5"/>
      <c r="E1952" s="5"/>
      <c r="F1952" s="5"/>
      <c r="G1952" s="6" t="s">
        <v>2094</v>
      </c>
      <c r="H1952" s="5"/>
      <c r="I1952" s="6" t="s">
        <v>2094</v>
      </c>
      <c r="J1952" s="33" t="s">
        <v>1975</v>
      </c>
      <c r="K1952" s="33" t="s">
        <v>2108</v>
      </c>
      <c r="L1952" s="34">
        <v>4</v>
      </c>
      <c r="M1952" s="34">
        <v>1</v>
      </c>
      <c r="N1952" s="34">
        <v>0</v>
      </c>
      <c r="O1952" s="34">
        <v>0</v>
      </c>
      <c r="P1952" s="25">
        <f>+O1952/L1952*100</f>
        <v>0</v>
      </c>
      <c r="Q1952" s="25">
        <f>-100+(O1952/M1952*100)</f>
        <v>-100</v>
      </c>
      <c r="R1952" s="30" t="s">
        <v>326</v>
      </c>
    </row>
    <row r="1953" spans="1:18" ht="28.5">
      <c r="A1953" s="1"/>
      <c r="B1953" s="1"/>
      <c r="C1953" s="4" t="s">
        <v>2094</v>
      </c>
      <c r="D1953" s="5"/>
      <c r="E1953" s="5"/>
      <c r="F1953" s="5"/>
      <c r="G1953" s="6" t="s">
        <v>2094</v>
      </c>
      <c r="H1953" s="5"/>
      <c r="I1953" s="6" t="s">
        <v>2094</v>
      </c>
      <c r="J1953" s="33" t="s">
        <v>327</v>
      </c>
      <c r="K1953" s="33" t="s">
        <v>1950</v>
      </c>
      <c r="L1953" s="34">
        <v>110</v>
      </c>
      <c r="M1953" s="34">
        <v>30</v>
      </c>
      <c r="N1953" s="34">
        <v>46</v>
      </c>
      <c r="O1953" s="34">
        <v>81</v>
      </c>
      <c r="P1953" s="25">
        <f>+O1953/L1953*100</f>
        <v>73.636363636363626</v>
      </c>
      <c r="Q1953" s="25">
        <f>-100+(O1953/M1953*100)</f>
        <v>170</v>
      </c>
      <c r="R1953" s="30" t="s">
        <v>328</v>
      </c>
    </row>
    <row r="1954" spans="1:18" ht="28.5">
      <c r="A1954" s="1"/>
      <c r="B1954" s="1"/>
      <c r="C1954" s="4" t="s">
        <v>2094</v>
      </c>
      <c r="D1954" s="5"/>
      <c r="E1954" s="5"/>
      <c r="F1954" s="5"/>
      <c r="G1954" s="6" t="s">
        <v>2094</v>
      </c>
      <c r="H1954" s="5"/>
      <c r="I1954" s="6" t="s">
        <v>2094</v>
      </c>
      <c r="J1954" s="33" t="s">
        <v>329</v>
      </c>
      <c r="K1954" s="33" t="s">
        <v>330</v>
      </c>
      <c r="L1954" s="34">
        <v>2</v>
      </c>
      <c r="M1954" s="34">
        <v>0</v>
      </c>
      <c r="N1954" s="34" t="s">
        <v>216</v>
      </c>
      <c r="O1954" s="34">
        <v>0</v>
      </c>
      <c r="P1954" s="24" t="s">
        <v>2103</v>
      </c>
      <c r="Q1954" s="25">
        <v>0</v>
      </c>
      <c r="R1954" s="30" t="s">
        <v>2094</v>
      </c>
    </row>
    <row r="1955" spans="1:18" ht="28.5">
      <c r="A1955" s="1"/>
      <c r="B1955" s="3" t="s">
        <v>331</v>
      </c>
      <c r="C1955" s="4" t="s">
        <v>2585</v>
      </c>
      <c r="D1955" s="5">
        <v>3251242</v>
      </c>
      <c r="E1955" s="5">
        <v>4622172</v>
      </c>
      <c r="F1955" s="5">
        <v>1370930</v>
      </c>
      <c r="G1955" s="7">
        <v>42.2</v>
      </c>
      <c r="H1955" s="5">
        <v>26038784</v>
      </c>
      <c r="I1955" s="7">
        <v>17.8</v>
      </c>
      <c r="J1955" s="33" t="s">
        <v>2094</v>
      </c>
      <c r="K1955" s="33" t="s">
        <v>2094</v>
      </c>
      <c r="L1955" s="34"/>
      <c r="M1955" s="34"/>
      <c r="N1955" s="34"/>
      <c r="O1955" s="34"/>
      <c r="P1955" s="24" t="s">
        <v>2094</v>
      </c>
      <c r="Q1955" s="24" t="s">
        <v>2094</v>
      </c>
      <c r="R1955" s="30" t="s">
        <v>2094</v>
      </c>
    </row>
    <row r="1956" spans="1:18" ht="42.75">
      <c r="A1956" s="1"/>
      <c r="B1956" s="1"/>
      <c r="C1956" s="4" t="s">
        <v>2094</v>
      </c>
      <c r="D1956" s="5"/>
      <c r="E1956" s="5"/>
      <c r="F1956" s="5"/>
      <c r="G1956" s="6" t="s">
        <v>2094</v>
      </c>
      <c r="H1956" s="5"/>
      <c r="I1956" s="6" t="s">
        <v>2094</v>
      </c>
      <c r="J1956" s="33" t="s">
        <v>2233</v>
      </c>
      <c r="K1956" s="33" t="s">
        <v>2157</v>
      </c>
      <c r="L1956" s="34">
        <v>385</v>
      </c>
      <c r="M1956" s="34">
        <v>10</v>
      </c>
      <c r="N1956" s="34">
        <v>0</v>
      </c>
      <c r="O1956" s="34">
        <v>0</v>
      </c>
      <c r="P1956" s="25">
        <f>+O1956/L1956*100</f>
        <v>0</v>
      </c>
      <c r="Q1956" s="25">
        <f>-100+(O1956/M1956*100)</f>
        <v>-100</v>
      </c>
      <c r="R1956" s="30" t="s">
        <v>3164</v>
      </c>
    </row>
    <row r="1957" spans="1:18" ht="28.5">
      <c r="A1957" s="1"/>
      <c r="B1957" s="1"/>
      <c r="C1957" s="4" t="s">
        <v>2094</v>
      </c>
      <c r="D1957" s="5"/>
      <c r="E1957" s="5"/>
      <c r="F1957" s="5"/>
      <c r="G1957" s="6" t="s">
        <v>2094</v>
      </c>
      <c r="H1957" s="5"/>
      <c r="I1957" s="6" t="s">
        <v>2094</v>
      </c>
      <c r="J1957" s="33" t="s">
        <v>310</v>
      </c>
      <c r="K1957" s="33" t="s">
        <v>312</v>
      </c>
      <c r="L1957" s="34">
        <v>24000</v>
      </c>
      <c r="M1957" s="34">
        <v>5000</v>
      </c>
      <c r="N1957" s="34">
        <v>5916</v>
      </c>
      <c r="O1957" s="34">
        <v>4881</v>
      </c>
      <c r="P1957" s="25">
        <f>+O1957/L1957*100</f>
        <v>20.337499999999999</v>
      </c>
      <c r="Q1957" s="25">
        <f>-100+(O1957/M1957*100)</f>
        <v>-2.3800000000000097</v>
      </c>
      <c r="R1957" s="30" t="s">
        <v>332</v>
      </c>
    </row>
    <row r="1958" spans="1:18">
      <c r="A1958" s="1"/>
      <c r="B1958" s="1"/>
      <c r="C1958" s="4" t="s">
        <v>2094</v>
      </c>
      <c r="D1958" s="5"/>
      <c r="E1958" s="5"/>
      <c r="F1958" s="5"/>
      <c r="G1958" s="6" t="s">
        <v>2094</v>
      </c>
      <c r="H1958" s="5"/>
      <c r="I1958" s="6" t="s">
        <v>2094</v>
      </c>
      <c r="J1958" s="33" t="s">
        <v>318</v>
      </c>
      <c r="K1958" s="33" t="s">
        <v>312</v>
      </c>
      <c r="L1958" s="34">
        <v>8000</v>
      </c>
      <c r="M1958" s="34">
        <v>2500</v>
      </c>
      <c r="N1958" s="34">
        <v>2927</v>
      </c>
      <c r="O1958" s="34">
        <v>2080</v>
      </c>
      <c r="P1958" s="25">
        <f>+O1958/L1958*100</f>
        <v>26</v>
      </c>
      <c r="Q1958" s="25">
        <f>-100+(O1958/M1958*100)</f>
        <v>-16.799999999999997</v>
      </c>
      <c r="R1958" s="30" t="s">
        <v>3165</v>
      </c>
    </row>
    <row r="1959" spans="1:18" ht="28.5">
      <c r="A1959" s="1"/>
      <c r="B1959" s="1"/>
      <c r="C1959" s="4" t="s">
        <v>2094</v>
      </c>
      <c r="D1959" s="5"/>
      <c r="E1959" s="5"/>
      <c r="F1959" s="5"/>
      <c r="G1959" s="6" t="s">
        <v>2094</v>
      </c>
      <c r="H1959" s="5"/>
      <c r="I1959" s="6" t="s">
        <v>2094</v>
      </c>
      <c r="J1959" s="33" t="s">
        <v>1975</v>
      </c>
      <c r="K1959" s="33" t="s">
        <v>2108</v>
      </c>
      <c r="L1959" s="34">
        <v>48</v>
      </c>
      <c r="M1959" s="34">
        <v>11</v>
      </c>
      <c r="N1959" s="34">
        <v>1</v>
      </c>
      <c r="O1959" s="34">
        <v>2</v>
      </c>
      <c r="P1959" s="25">
        <f>+O1959/L1959*100</f>
        <v>4.1666666666666661</v>
      </c>
      <c r="Q1959" s="25">
        <f>-100+(O1959/M1959*100)</f>
        <v>-81.818181818181813</v>
      </c>
      <c r="R1959" s="30" t="s">
        <v>333</v>
      </c>
    </row>
    <row r="1960" spans="1:18" ht="28.5">
      <c r="A1960" s="1"/>
      <c r="B1960" s="3" t="s">
        <v>334</v>
      </c>
      <c r="C1960" s="4" t="s">
        <v>2585</v>
      </c>
      <c r="D1960" s="5">
        <v>3110611</v>
      </c>
      <c r="E1960" s="5">
        <v>3682289</v>
      </c>
      <c r="F1960" s="5">
        <v>571678</v>
      </c>
      <c r="G1960" s="7">
        <v>18.399999999999999</v>
      </c>
      <c r="H1960" s="5">
        <v>20120722</v>
      </c>
      <c r="I1960" s="7">
        <v>18.3</v>
      </c>
      <c r="J1960" s="33" t="s">
        <v>2094</v>
      </c>
      <c r="K1960" s="33" t="s">
        <v>2094</v>
      </c>
      <c r="L1960" s="34"/>
      <c r="M1960" s="34"/>
      <c r="N1960" s="34"/>
      <c r="O1960" s="34"/>
      <c r="P1960" s="24" t="s">
        <v>2094</v>
      </c>
      <c r="Q1960" s="24" t="s">
        <v>2094</v>
      </c>
      <c r="R1960" s="30" t="s">
        <v>2094</v>
      </c>
    </row>
    <row r="1961" spans="1:18">
      <c r="A1961" s="1"/>
      <c r="B1961" s="1"/>
      <c r="C1961" s="4" t="s">
        <v>2094</v>
      </c>
      <c r="D1961" s="5"/>
      <c r="E1961" s="5"/>
      <c r="F1961" s="5"/>
      <c r="G1961" s="6" t="s">
        <v>2094</v>
      </c>
      <c r="H1961" s="5"/>
      <c r="I1961" s="6" t="s">
        <v>2094</v>
      </c>
      <c r="J1961" s="33" t="s">
        <v>320</v>
      </c>
      <c r="K1961" s="33" t="s">
        <v>2240</v>
      </c>
      <c r="L1961" s="34">
        <v>3800</v>
      </c>
      <c r="M1961" s="34">
        <v>500</v>
      </c>
      <c r="N1961" s="34">
        <v>1160</v>
      </c>
      <c r="O1961" s="34">
        <v>641</v>
      </c>
      <c r="P1961" s="25">
        <f>+O1961/L1961*100</f>
        <v>16.868421052631579</v>
      </c>
      <c r="Q1961" s="25">
        <f>-100+(O1961/M1961*100)</f>
        <v>28.199999999999989</v>
      </c>
      <c r="R1961" s="30" t="s">
        <v>335</v>
      </c>
    </row>
    <row r="1962" spans="1:18" ht="28.5">
      <c r="A1962" s="1"/>
      <c r="B1962" s="1"/>
      <c r="C1962" s="4" t="s">
        <v>2094</v>
      </c>
      <c r="D1962" s="5"/>
      <c r="E1962" s="5"/>
      <c r="F1962" s="5"/>
      <c r="G1962" s="6" t="s">
        <v>2094</v>
      </c>
      <c r="H1962" s="5"/>
      <c r="I1962" s="6" t="s">
        <v>2094</v>
      </c>
      <c r="J1962" s="33" t="s">
        <v>2233</v>
      </c>
      <c r="K1962" s="33" t="s">
        <v>2157</v>
      </c>
      <c r="L1962" s="34">
        <v>94</v>
      </c>
      <c r="M1962" s="34">
        <v>3</v>
      </c>
      <c r="N1962" s="34">
        <v>2</v>
      </c>
      <c r="O1962" s="34">
        <v>3</v>
      </c>
      <c r="P1962" s="25">
        <f>+O1962/L1962*100</f>
        <v>3.1914893617021276</v>
      </c>
      <c r="Q1962" s="25">
        <f>-100+(O1962/M1962*100)</f>
        <v>0</v>
      </c>
      <c r="R1962" s="30" t="s">
        <v>2094</v>
      </c>
    </row>
    <row r="1963" spans="1:18">
      <c r="A1963" s="1"/>
      <c r="B1963" s="1"/>
      <c r="C1963" s="4" t="s">
        <v>2094</v>
      </c>
      <c r="D1963" s="5"/>
      <c r="E1963" s="5"/>
      <c r="F1963" s="5"/>
      <c r="G1963" s="6" t="s">
        <v>2094</v>
      </c>
      <c r="H1963" s="5"/>
      <c r="I1963" s="6" t="s">
        <v>2094</v>
      </c>
      <c r="J1963" s="33" t="s">
        <v>318</v>
      </c>
      <c r="K1963" s="33" t="s">
        <v>312</v>
      </c>
      <c r="L1963" s="34">
        <v>3800</v>
      </c>
      <c r="M1963" s="34">
        <v>900</v>
      </c>
      <c r="N1963" s="34">
        <v>1997</v>
      </c>
      <c r="O1963" s="34">
        <v>1137</v>
      </c>
      <c r="P1963" s="25">
        <f>+O1963/L1963*100</f>
        <v>29.921052631578949</v>
      </c>
      <c r="Q1963" s="25">
        <f>-100+(O1963/M1963*100)</f>
        <v>26.333333333333343</v>
      </c>
      <c r="R1963" s="30" t="s">
        <v>335</v>
      </c>
    </row>
    <row r="1964" spans="1:18" ht="28.5">
      <c r="A1964" s="1"/>
      <c r="B1964" s="1"/>
      <c r="C1964" s="4" t="s">
        <v>2094</v>
      </c>
      <c r="D1964" s="5"/>
      <c r="E1964" s="5"/>
      <c r="F1964" s="5"/>
      <c r="G1964" s="6" t="s">
        <v>2094</v>
      </c>
      <c r="H1964" s="5"/>
      <c r="I1964" s="6" t="s">
        <v>2094</v>
      </c>
      <c r="J1964" s="33" t="s">
        <v>1975</v>
      </c>
      <c r="K1964" s="33" t="s">
        <v>2108</v>
      </c>
      <c r="L1964" s="34">
        <v>16</v>
      </c>
      <c r="M1964" s="34">
        <v>1</v>
      </c>
      <c r="N1964" s="34">
        <v>2</v>
      </c>
      <c r="O1964" s="34">
        <v>1</v>
      </c>
      <c r="P1964" s="25">
        <f>+O1964/L1964*100</f>
        <v>6.25</v>
      </c>
      <c r="Q1964" s="25">
        <f>-100+(O1964/M1964*100)</f>
        <v>0</v>
      </c>
      <c r="R1964" s="30" t="s">
        <v>2094</v>
      </c>
    </row>
    <row r="1965" spans="1:18" ht="42.75">
      <c r="A1965" s="1"/>
      <c r="B1965" s="3" t="s">
        <v>336</v>
      </c>
      <c r="C1965" s="4" t="s">
        <v>2585</v>
      </c>
      <c r="D1965" s="5">
        <v>4882356</v>
      </c>
      <c r="E1965" s="5">
        <v>6266825</v>
      </c>
      <c r="F1965" s="5">
        <v>1384469</v>
      </c>
      <c r="G1965" s="7">
        <v>28.4</v>
      </c>
      <c r="H1965" s="5">
        <v>36101785</v>
      </c>
      <c r="I1965" s="7">
        <v>17.399999999999999</v>
      </c>
      <c r="J1965" s="33" t="s">
        <v>2094</v>
      </c>
      <c r="K1965" s="33" t="s">
        <v>2094</v>
      </c>
      <c r="L1965" s="34"/>
      <c r="M1965" s="34"/>
      <c r="N1965" s="34"/>
      <c r="O1965" s="34"/>
      <c r="P1965" s="24" t="s">
        <v>2094</v>
      </c>
      <c r="Q1965" s="24" t="s">
        <v>2094</v>
      </c>
      <c r="R1965" s="30" t="s">
        <v>2094</v>
      </c>
    </row>
    <row r="1966" spans="1:18">
      <c r="A1966" s="1"/>
      <c r="B1966" s="1"/>
      <c r="C1966" s="4" t="s">
        <v>2094</v>
      </c>
      <c r="D1966" s="5"/>
      <c r="E1966" s="5"/>
      <c r="F1966" s="5"/>
      <c r="G1966" s="6" t="s">
        <v>2094</v>
      </c>
      <c r="H1966" s="5"/>
      <c r="I1966" s="6" t="s">
        <v>2094</v>
      </c>
      <c r="J1966" s="33" t="s">
        <v>320</v>
      </c>
      <c r="K1966" s="33" t="s">
        <v>2240</v>
      </c>
      <c r="L1966" s="34">
        <v>3000</v>
      </c>
      <c r="M1966" s="34">
        <v>500</v>
      </c>
      <c r="N1966" s="34">
        <v>908</v>
      </c>
      <c r="O1966" s="34">
        <v>866</v>
      </c>
      <c r="P1966" s="25">
        <f>+O1966/L1966*100</f>
        <v>28.866666666666667</v>
      </c>
      <c r="Q1966" s="25">
        <f>-100+(O1966/M1966*100)</f>
        <v>73.199999999999989</v>
      </c>
      <c r="R1966" s="30" t="s">
        <v>3166</v>
      </c>
    </row>
    <row r="1967" spans="1:18" ht="28.5">
      <c r="A1967" s="1"/>
      <c r="B1967" s="1"/>
      <c r="C1967" s="4" t="s">
        <v>2094</v>
      </c>
      <c r="D1967" s="5"/>
      <c r="E1967" s="5"/>
      <c r="F1967" s="5"/>
      <c r="G1967" s="6" t="s">
        <v>2094</v>
      </c>
      <c r="H1967" s="5"/>
      <c r="I1967" s="6" t="s">
        <v>2094</v>
      </c>
      <c r="J1967" s="33" t="s">
        <v>2233</v>
      </c>
      <c r="K1967" s="33" t="s">
        <v>2157</v>
      </c>
      <c r="L1967" s="34">
        <v>730</v>
      </c>
      <c r="M1967" s="34">
        <v>25</v>
      </c>
      <c r="N1967" s="34">
        <v>156</v>
      </c>
      <c r="O1967" s="34">
        <v>9</v>
      </c>
      <c r="P1967" s="25">
        <f>+O1967/L1967*100</f>
        <v>1.2328767123287672</v>
      </c>
      <c r="Q1967" s="25">
        <f>-100+(O1967/M1967*100)</f>
        <v>-64</v>
      </c>
      <c r="R1967" s="30" t="s">
        <v>337</v>
      </c>
    </row>
    <row r="1968" spans="1:18">
      <c r="A1968" s="1"/>
      <c r="B1968" s="1"/>
      <c r="C1968" s="4" t="s">
        <v>2094</v>
      </c>
      <c r="D1968" s="5"/>
      <c r="E1968" s="5"/>
      <c r="F1968" s="5"/>
      <c r="G1968" s="6" t="s">
        <v>2094</v>
      </c>
      <c r="H1968" s="5"/>
      <c r="I1968" s="6" t="s">
        <v>2094</v>
      </c>
      <c r="J1968" s="33" t="s">
        <v>318</v>
      </c>
      <c r="K1968" s="33" t="s">
        <v>312</v>
      </c>
      <c r="L1968" s="34">
        <v>3660</v>
      </c>
      <c r="M1968" s="34">
        <v>730</v>
      </c>
      <c r="N1968" s="34">
        <v>3416</v>
      </c>
      <c r="O1968" s="34">
        <v>2540</v>
      </c>
      <c r="P1968" s="25">
        <f>+O1968/L1968*100</f>
        <v>69.398907103825138</v>
      </c>
      <c r="Q1968" s="25">
        <f>-100+(O1968/M1968*100)</f>
        <v>247.94520547945206</v>
      </c>
      <c r="R1968" s="30" t="s">
        <v>3167</v>
      </c>
    </row>
    <row r="1969" spans="1:18" ht="28.5">
      <c r="A1969" s="1"/>
      <c r="B1969" s="1"/>
      <c r="C1969" s="4" t="s">
        <v>2094</v>
      </c>
      <c r="D1969" s="5"/>
      <c r="E1969" s="5"/>
      <c r="F1969" s="5"/>
      <c r="G1969" s="6" t="s">
        <v>2094</v>
      </c>
      <c r="H1969" s="5"/>
      <c r="I1969" s="6" t="s">
        <v>2094</v>
      </c>
      <c r="J1969" s="33" t="s">
        <v>1975</v>
      </c>
      <c r="K1969" s="33" t="s">
        <v>2108</v>
      </c>
      <c r="L1969" s="34">
        <v>16</v>
      </c>
      <c r="M1969" s="34">
        <v>2</v>
      </c>
      <c r="N1969" s="34">
        <v>5</v>
      </c>
      <c r="O1969" s="34">
        <v>6</v>
      </c>
      <c r="P1969" s="25">
        <f>+O1969/L1969*100</f>
        <v>37.5</v>
      </c>
      <c r="Q1969" s="25">
        <f>-100+(O1969/M1969*100)</f>
        <v>200</v>
      </c>
      <c r="R1969" s="30" t="s">
        <v>3259</v>
      </c>
    </row>
    <row r="1970" spans="1:18" ht="42.75">
      <c r="A1970" s="1"/>
      <c r="B1970" s="3" t="s">
        <v>338</v>
      </c>
      <c r="C1970" s="4" t="s">
        <v>2585</v>
      </c>
      <c r="D1970" s="5">
        <v>2732152</v>
      </c>
      <c r="E1970" s="5">
        <v>3818963</v>
      </c>
      <c r="F1970" s="5">
        <v>1086811</v>
      </c>
      <c r="G1970" s="7">
        <v>39.799999999999997</v>
      </c>
      <c r="H1970" s="5">
        <v>20934742</v>
      </c>
      <c r="I1970" s="7">
        <v>18.2</v>
      </c>
      <c r="J1970" s="33" t="s">
        <v>2094</v>
      </c>
      <c r="K1970" s="33" t="s">
        <v>2094</v>
      </c>
      <c r="L1970" s="34"/>
      <c r="M1970" s="34"/>
      <c r="N1970" s="34"/>
      <c r="O1970" s="34"/>
      <c r="P1970" s="24" t="s">
        <v>2094</v>
      </c>
      <c r="Q1970" s="24" t="s">
        <v>2094</v>
      </c>
      <c r="R1970" s="30" t="s">
        <v>2094</v>
      </c>
    </row>
    <row r="1971" spans="1:18" ht="28.5">
      <c r="A1971" s="1"/>
      <c r="B1971" s="1"/>
      <c r="C1971" s="4" t="s">
        <v>2094</v>
      </c>
      <c r="D1971" s="5"/>
      <c r="E1971" s="5"/>
      <c r="F1971" s="5"/>
      <c r="G1971" s="6" t="s">
        <v>2094</v>
      </c>
      <c r="H1971" s="5"/>
      <c r="I1971" s="6" t="s">
        <v>2094</v>
      </c>
      <c r="J1971" s="33" t="s">
        <v>2233</v>
      </c>
      <c r="K1971" s="33" t="s">
        <v>2157</v>
      </c>
      <c r="L1971" s="34">
        <v>750</v>
      </c>
      <c r="M1971" s="34">
        <v>0</v>
      </c>
      <c r="N1971" s="34">
        <v>0</v>
      </c>
      <c r="O1971" s="34">
        <v>0</v>
      </c>
      <c r="P1971" s="24" t="s">
        <v>2103</v>
      </c>
      <c r="Q1971" s="25">
        <v>0</v>
      </c>
      <c r="R1971" s="30" t="s">
        <v>2094</v>
      </c>
    </row>
    <row r="1972" spans="1:18" ht="28.5">
      <c r="A1972" s="1"/>
      <c r="B1972" s="1"/>
      <c r="C1972" s="4" t="s">
        <v>2094</v>
      </c>
      <c r="D1972" s="5"/>
      <c r="E1972" s="5"/>
      <c r="F1972" s="5"/>
      <c r="G1972" s="6" t="s">
        <v>2094</v>
      </c>
      <c r="H1972" s="5"/>
      <c r="I1972" s="6" t="s">
        <v>2094</v>
      </c>
      <c r="J1972" s="33" t="s">
        <v>310</v>
      </c>
      <c r="K1972" s="33" t="s">
        <v>312</v>
      </c>
      <c r="L1972" s="34">
        <v>8000</v>
      </c>
      <c r="M1972" s="34">
        <v>0</v>
      </c>
      <c r="N1972" s="34">
        <v>0</v>
      </c>
      <c r="O1972" s="34">
        <v>0</v>
      </c>
      <c r="P1972" s="24" t="s">
        <v>2103</v>
      </c>
      <c r="Q1972" s="25">
        <v>0</v>
      </c>
      <c r="R1972" s="30" t="s">
        <v>2094</v>
      </c>
    </row>
    <row r="1973" spans="1:18" ht="28.5">
      <c r="A1973" s="1"/>
      <c r="B1973" s="1"/>
      <c r="C1973" s="4" t="s">
        <v>2094</v>
      </c>
      <c r="D1973" s="5"/>
      <c r="E1973" s="5"/>
      <c r="F1973" s="5"/>
      <c r="G1973" s="6" t="s">
        <v>2094</v>
      </c>
      <c r="H1973" s="5"/>
      <c r="I1973" s="6" t="s">
        <v>2094</v>
      </c>
      <c r="J1973" s="33" t="s">
        <v>1975</v>
      </c>
      <c r="K1973" s="33" t="s">
        <v>2108</v>
      </c>
      <c r="L1973" s="34">
        <v>4</v>
      </c>
      <c r="M1973" s="34">
        <v>0</v>
      </c>
      <c r="N1973" s="34">
        <v>0</v>
      </c>
      <c r="O1973" s="34">
        <v>0</v>
      </c>
      <c r="P1973" s="24" t="s">
        <v>2103</v>
      </c>
      <c r="Q1973" s="25">
        <v>0</v>
      </c>
      <c r="R1973" s="30" t="s">
        <v>2094</v>
      </c>
    </row>
    <row r="1974" spans="1:18" ht="42.75">
      <c r="A1974" s="1"/>
      <c r="B1974" s="3" t="s">
        <v>339</v>
      </c>
      <c r="C1974" s="4" t="s">
        <v>2585</v>
      </c>
      <c r="D1974" s="5">
        <v>1073402</v>
      </c>
      <c r="E1974" s="5">
        <v>1012016</v>
      </c>
      <c r="F1974" s="5">
        <v>-61386</v>
      </c>
      <c r="G1974" s="7">
        <v>-5.7</v>
      </c>
      <c r="H1974" s="5">
        <v>5369897</v>
      </c>
      <c r="I1974" s="7">
        <v>18.8</v>
      </c>
      <c r="J1974" s="33" t="s">
        <v>2094</v>
      </c>
      <c r="K1974" s="33" t="s">
        <v>2094</v>
      </c>
      <c r="L1974" s="34"/>
      <c r="M1974" s="34"/>
      <c r="N1974" s="34"/>
      <c r="O1974" s="34"/>
      <c r="P1974" s="24" t="s">
        <v>2094</v>
      </c>
      <c r="Q1974" s="24" t="s">
        <v>2094</v>
      </c>
      <c r="R1974" s="30" t="s">
        <v>2094</v>
      </c>
    </row>
    <row r="1975" spans="1:18" ht="71.25">
      <c r="A1975" s="1"/>
      <c r="B1975" s="1"/>
      <c r="C1975" s="4" t="s">
        <v>2094</v>
      </c>
      <c r="D1975" s="5"/>
      <c r="E1975" s="5"/>
      <c r="F1975" s="5"/>
      <c r="G1975" s="6" t="s">
        <v>2094</v>
      </c>
      <c r="H1975" s="5"/>
      <c r="I1975" s="6" t="s">
        <v>2094</v>
      </c>
      <c r="J1975" s="33" t="s">
        <v>2233</v>
      </c>
      <c r="K1975" s="33" t="s">
        <v>2157</v>
      </c>
      <c r="L1975" s="34">
        <v>200</v>
      </c>
      <c r="M1975" s="34">
        <v>50</v>
      </c>
      <c r="N1975" s="34">
        <v>42</v>
      </c>
      <c r="O1975" s="34">
        <v>41</v>
      </c>
      <c r="P1975" s="25">
        <f>+O1975/L1975*100</f>
        <v>20.5</v>
      </c>
      <c r="Q1975" s="25">
        <f>-100+(O1975/M1975*100)</f>
        <v>-18</v>
      </c>
      <c r="R1975" s="30" t="s">
        <v>340</v>
      </c>
    </row>
    <row r="1976" spans="1:18" ht="57">
      <c r="A1976" s="1"/>
      <c r="B1976" s="1"/>
      <c r="C1976" s="4" t="s">
        <v>2094</v>
      </c>
      <c r="D1976" s="5"/>
      <c r="E1976" s="5"/>
      <c r="F1976" s="5"/>
      <c r="G1976" s="6" t="s">
        <v>2094</v>
      </c>
      <c r="H1976" s="5"/>
      <c r="I1976" s="6" t="s">
        <v>2094</v>
      </c>
      <c r="J1976" s="33" t="s">
        <v>318</v>
      </c>
      <c r="K1976" s="33" t="s">
        <v>312</v>
      </c>
      <c r="L1976" s="34">
        <v>11000</v>
      </c>
      <c r="M1976" s="34">
        <v>3500</v>
      </c>
      <c r="N1976" s="34">
        <v>3283</v>
      </c>
      <c r="O1976" s="34">
        <v>453</v>
      </c>
      <c r="P1976" s="25">
        <f>+O1976/L1976*100</f>
        <v>4.1181818181818182</v>
      </c>
      <c r="Q1976" s="25">
        <f>-100+(O1976/M1976*100)</f>
        <v>-87.057142857142864</v>
      </c>
      <c r="R1976" s="30" t="s">
        <v>3412</v>
      </c>
    </row>
    <row r="1977" spans="1:18" ht="28.5">
      <c r="A1977" s="1"/>
      <c r="B1977" s="1"/>
      <c r="C1977" s="4" t="s">
        <v>2094</v>
      </c>
      <c r="D1977" s="5"/>
      <c r="E1977" s="5"/>
      <c r="F1977" s="5"/>
      <c r="G1977" s="6" t="s">
        <v>2094</v>
      </c>
      <c r="H1977" s="5"/>
      <c r="I1977" s="6" t="s">
        <v>2094</v>
      </c>
      <c r="J1977" s="33" t="s">
        <v>1975</v>
      </c>
      <c r="K1977" s="33" t="s">
        <v>2108</v>
      </c>
      <c r="L1977" s="34">
        <v>30</v>
      </c>
      <c r="M1977" s="34">
        <v>5</v>
      </c>
      <c r="N1977" s="34" t="s">
        <v>216</v>
      </c>
      <c r="O1977" s="34">
        <v>5</v>
      </c>
      <c r="P1977" s="25">
        <f>+O1977/L1977*100</f>
        <v>16.666666666666664</v>
      </c>
      <c r="Q1977" s="25">
        <f>-100+(O1977/M1977*100)</f>
        <v>0</v>
      </c>
      <c r="R1977" s="30" t="s">
        <v>2094</v>
      </c>
    </row>
    <row r="1978" spans="1:18" ht="28.5">
      <c r="A1978" s="1"/>
      <c r="B1978" s="3" t="s">
        <v>341</v>
      </c>
      <c r="C1978" s="4" t="s">
        <v>2585</v>
      </c>
      <c r="D1978" s="5">
        <v>309674</v>
      </c>
      <c r="E1978" s="5">
        <v>416189</v>
      </c>
      <c r="F1978" s="5">
        <v>106515</v>
      </c>
      <c r="G1978" s="7">
        <v>34.4</v>
      </c>
      <c r="H1978" s="5">
        <v>2586082</v>
      </c>
      <c r="I1978" s="7">
        <v>16.100000000000001</v>
      </c>
      <c r="J1978" s="33" t="s">
        <v>2094</v>
      </c>
      <c r="K1978" s="33" t="s">
        <v>2094</v>
      </c>
      <c r="L1978" s="34"/>
      <c r="M1978" s="34"/>
      <c r="N1978" s="34"/>
      <c r="O1978" s="34"/>
      <c r="P1978" s="24" t="s">
        <v>2094</v>
      </c>
      <c r="Q1978" s="24" t="s">
        <v>2094</v>
      </c>
      <c r="R1978" s="30" t="s">
        <v>2094</v>
      </c>
    </row>
    <row r="1979" spans="1:18" ht="28.5">
      <c r="A1979" s="1"/>
      <c r="B1979" s="3" t="s">
        <v>342</v>
      </c>
      <c r="C1979" s="4" t="s">
        <v>2094</v>
      </c>
      <c r="D1979" s="5"/>
      <c r="E1979" s="5"/>
      <c r="F1979" s="5"/>
      <c r="G1979" s="6" t="s">
        <v>2094</v>
      </c>
      <c r="H1979" s="5"/>
      <c r="I1979" s="6" t="s">
        <v>2094</v>
      </c>
      <c r="J1979" s="33" t="s">
        <v>2233</v>
      </c>
      <c r="K1979" s="33" t="s">
        <v>2157</v>
      </c>
      <c r="L1979" s="34">
        <v>10</v>
      </c>
      <c r="M1979" s="34">
        <v>0</v>
      </c>
      <c r="N1979" s="34">
        <v>0</v>
      </c>
      <c r="O1979" s="34">
        <v>0</v>
      </c>
      <c r="P1979" s="24" t="s">
        <v>2103</v>
      </c>
      <c r="Q1979" s="25">
        <v>0</v>
      </c>
      <c r="R1979" s="30" t="s">
        <v>2094</v>
      </c>
    </row>
    <row r="1980" spans="1:18" ht="30">
      <c r="A1980" s="1"/>
      <c r="B1980" s="12" t="s">
        <v>343</v>
      </c>
      <c r="C1980" s="4" t="s">
        <v>2094</v>
      </c>
      <c r="D1980" s="5"/>
      <c r="E1980" s="5"/>
      <c r="F1980" s="5"/>
      <c r="G1980" s="6" t="s">
        <v>2094</v>
      </c>
      <c r="H1980" s="5"/>
      <c r="I1980" s="6" t="s">
        <v>2094</v>
      </c>
      <c r="J1980" s="33" t="s">
        <v>2094</v>
      </c>
      <c r="K1980" s="33" t="s">
        <v>2094</v>
      </c>
      <c r="L1980" s="34"/>
      <c r="M1980" s="34"/>
      <c r="N1980" s="34"/>
      <c r="O1980" s="34"/>
      <c r="P1980" s="24" t="s">
        <v>2094</v>
      </c>
      <c r="Q1980" s="24" t="s">
        <v>2094</v>
      </c>
      <c r="R1980" s="30" t="s">
        <v>2094</v>
      </c>
    </row>
    <row r="1981" spans="1:18" ht="28.5">
      <c r="A1981" s="1"/>
      <c r="B1981" s="3" t="s">
        <v>3069</v>
      </c>
      <c r="C1981" s="4" t="s">
        <v>2125</v>
      </c>
      <c r="D1981" s="5">
        <v>220345199</v>
      </c>
      <c r="E1981" s="5">
        <v>335533697</v>
      </c>
      <c r="F1981" s="5">
        <v>115188498</v>
      </c>
      <c r="G1981" s="7">
        <v>52.3</v>
      </c>
      <c r="H1981" s="5">
        <v>1357083041</v>
      </c>
      <c r="I1981" s="7">
        <v>24.7</v>
      </c>
      <c r="J1981" s="33" t="s">
        <v>2094</v>
      </c>
      <c r="K1981" s="33" t="s">
        <v>2094</v>
      </c>
      <c r="L1981" s="34"/>
      <c r="M1981" s="34"/>
      <c r="N1981" s="34"/>
      <c r="O1981" s="34"/>
      <c r="P1981" s="24" t="s">
        <v>2094</v>
      </c>
      <c r="Q1981" s="24" t="s">
        <v>2094</v>
      </c>
      <c r="R1981" s="30" t="s">
        <v>2094</v>
      </c>
    </row>
    <row r="1982" spans="1:18" ht="71.25">
      <c r="A1982" s="1"/>
      <c r="B1982" s="3" t="s">
        <v>344</v>
      </c>
      <c r="C1982" s="4" t="s">
        <v>2094</v>
      </c>
      <c r="D1982" s="5"/>
      <c r="E1982" s="5"/>
      <c r="F1982" s="5"/>
      <c r="G1982" s="6" t="s">
        <v>2094</v>
      </c>
      <c r="H1982" s="5"/>
      <c r="I1982" s="6" t="s">
        <v>2094</v>
      </c>
      <c r="J1982" s="33" t="s">
        <v>345</v>
      </c>
      <c r="K1982" s="33" t="s">
        <v>2128</v>
      </c>
      <c r="L1982" s="34">
        <v>575000</v>
      </c>
      <c r="M1982" s="34">
        <v>135000</v>
      </c>
      <c r="N1982" s="34">
        <v>111671</v>
      </c>
      <c r="O1982" s="34">
        <v>102000</v>
      </c>
      <c r="P1982" s="25">
        <f>+O1982/L1982*100</f>
        <v>17.739130434782606</v>
      </c>
      <c r="Q1982" s="25">
        <f>-100+(O1982/M1982*100)</f>
        <v>-24.444444444444443</v>
      </c>
      <c r="R1982" s="30" t="s">
        <v>3413</v>
      </c>
    </row>
    <row r="1983" spans="1:18" ht="28.5">
      <c r="A1983" s="1"/>
      <c r="B1983" s="1"/>
      <c r="C1983" s="4" t="s">
        <v>2094</v>
      </c>
      <c r="D1983" s="5"/>
      <c r="E1983" s="5"/>
      <c r="F1983" s="5"/>
      <c r="G1983" s="6" t="s">
        <v>2094</v>
      </c>
      <c r="H1983" s="5"/>
      <c r="I1983" s="6" t="s">
        <v>2094</v>
      </c>
      <c r="J1983" s="33" t="s">
        <v>2691</v>
      </c>
      <c r="K1983" s="33" t="s">
        <v>2692</v>
      </c>
      <c r="L1983" s="34">
        <v>19300</v>
      </c>
      <c r="M1983" s="34">
        <v>4500</v>
      </c>
      <c r="N1983" s="34">
        <v>4184</v>
      </c>
      <c r="O1983" s="34">
        <v>3931</v>
      </c>
      <c r="P1983" s="25">
        <f>+O1983/L1983*100</f>
        <v>20.367875647668392</v>
      </c>
      <c r="Q1983" s="25">
        <f>-100+(O1983/M1983*100)</f>
        <v>-12.644444444444446</v>
      </c>
      <c r="R1983" s="30" t="s">
        <v>2927</v>
      </c>
    </row>
    <row r="1984" spans="1:18" ht="42.75">
      <c r="A1984" s="1"/>
      <c r="B1984" s="1"/>
      <c r="C1984" s="4" t="s">
        <v>2094</v>
      </c>
      <c r="D1984" s="5"/>
      <c r="E1984" s="5"/>
      <c r="F1984" s="5"/>
      <c r="G1984" s="6" t="s">
        <v>2094</v>
      </c>
      <c r="H1984" s="5"/>
      <c r="I1984" s="6" t="s">
        <v>2094</v>
      </c>
      <c r="J1984" s="33" t="s">
        <v>346</v>
      </c>
      <c r="K1984" s="33" t="s">
        <v>2128</v>
      </c>
      <c r="L1984" s="34">
        <v>210000</v>
      </c>
      <c r="M1984" s="34">
        <v>47000</v>
      </c>
      <c r="N1984" s="34">
        <v>46597</v>
      </c>
      <c r="O1984" s="34">
        <v>45691</v>
      </c>
      <c r="P1984" s="25">
        <f>+O1984/L1984*100</f>
        <v>21.757619047619048</v>
      </c>
      <c r="Q1984" s="25">
        <f>-100+(O1984/M1984*100)</f>
        <v>-2.785106382978725</v>
      </c>
      <c r="R1984" s="30" t="s">
        <v>3414</v>
      </c>
    </row>
    <row r="1985" spans="1:18" ht="42.75">
      <c r="A1985" s="1"/>
      <c r="B1985" s="1"/>
      <c r="C1985" s="4" t="s">
        <v>2094</v>
      </c>
      <c r="D1985" s="5"/>
      <c r="E1985" s="5"/>
      <c r="F1985" s="5"/>
      <c r="G1985" s="6" t="s">
        <v>2094</v>
      </c>
      <c r="H1985" s="5"/>
      <c r="I1985" s="6" t="s">
        <v>2094</v>
      </c>
      <c r="J1985" s="33" t="s">
        <v>705</v>
      </c>
      <c r="K1985" s="33" t="s">
        <v>2062</v>
      </c>
      <c r="L1985" s="34">
        <v>14800</v>
      </c>
      <c r="M1985" s="34">
        <v>2500</v>
      </c>
      <c r="N1985" s="34">
        <v>2233</v>
      </c>
      <c r="O1985" s="34">
        <v>2727</v>
      </c>
      <c r="P1985" s="25">
        <f>+O1985/L1985*100</f>
        <v>18.425675675675677</v>
      </c>
      <c r="Q1985" s="25">
        <f>-100+(O1985/M1985*100)</f>
        <v>9.0799999999999983</v>
      </c>
      <c r="R1985" s="30" t="s">
        <v>3070</v>
      </c>
    </row>
    <row r="1986" spans="1:18" ht="30">
      <c r="A1986" s="1"/>
      <c r="B1986" s="12" t="s">
        <v>347</v>
      </c>
      <c r="C1986" s="4" t="s">
        <v>2094</v>
      </c>
      <c r="D1986" s="5"/>
      <c r="E1986" s="5"/>
      <c r="F1986" s="5"/>
      <c r="G1986" s="6" t="s">
        <v>2094</v>
      </c>
      <c r="H1986" s="5"/>
      <c r="I1986" s="6" t="s">
        <v>2094</v>
      </c>
      <c r="J1986" s="33" t="s">
        <v>2094</v>
      </c>
      <c r="K1986" s="33" t="s">
        <v>2094</v>
      </c>
      <c r="L1986" s="34"/>
      <c r="M1986" s="34"/>
      <c r="N1986" s="34"/>
      <c r="O1986" s="34"/>
      <c r="P1986" s="24" t="s">
        <v>2094</v>
      </c>
      <c r="Q1986" s="24" t="s">
        <v>2094</v>
      </c>
      <c r="R1986" s="30" t="s">
        <v>2094</v>
      </c>
    </row>
    <row r="1987" spans="1:18">
      <c r="A1987" s="1"/>
      <c r="B1987" s="3" t="s">
        <v>348</v>
      </c>
      <c r="C1987" s="4" t="s">
        <v>2125</v>
      </c>
      <c r="D1987" s="5">
        <v>49185963</v>
      </c>
      <c r="E1987" s="5">
        <v>61044707</v>
      </c>
      <c r="F1987" s="5">
        <v>11858744</v>
      </c>
      <c r="G1987" s="7">
        <v>24.1</v>
      </c>
      <c r="H1987" s="5">
        <v>358907213</v>
      </c>
      <c r="I1987" s="7">
        <v>17</v>
      </c>
      <c r="J1987" s="33" t="s">
        <v>2094</v>
      </c>
      <c r="K1987" s="33" t="s">
        <v>2094</v>
      </c>
      <c r="L1987" s="34"/>
      <c r="M1987" s="34"/>
      <c r="N1987" s="34"/>
      <c r="O1987" s="34"/>
      <c r="P1987" s="24" t="s">
        <v>2094</v>
      </c>
      <c r="Q1987" s="24" t="s">
        <v>2094</v>
      </c>
      <c r="R1987" s="30" t="s">
        <v>2094</v>
      </c>
    </row>
    <row r="1988" spans="1:18" ht="28.5">
      <c r="A1988" s="1"/>
      <c r="B1988" s="1"/>
      <c r="C1988" s="4" t="s">
        <v>2094</v>
      </c>
      <c r="D1988" s="5"/>
      <c r="E1988" s="5"/>
      <c r="F1988" s="5"/>
      <c r="G1988" s="6" t="s">
        <v>2094</v>
      </c>
      <c r="H1988" s="5"/>
      <c r="I1988" s="6" t="s">
        <v>2094</v>
      </c>
      <c r="J1988" s="33" t="s">
        <v>1385</v>
      </c>
      <c r="K1988" s="33" t="s">
        <v>2128</v>
      </c>
      <c r="L1988" s="34">
        <v>25000</v>
      </c>
      <c r="M1988" s="34">
        <v>6250</v>
      </c>
      <c r="N1988" s="34">
        <v>5370</v>
      </c>
      <c r="O1988" s="34">
        <v>5681</v>
      </c>
      <c r="P1988" s="25">
        <f>+O1988/L1988*100</f>
        <v>22.724</v>
      </c>
      <c r="Q1988" s="25">
        <f t="shared" ref="Q1988:Q1995" si="137">-100+(O1988/M1988*100)</f>
        <v>-9.1039999999999992</v>
      </c>
      <c r="R1988" s="30" t="s">
        <v>3168</v>
      </c>
    </row>
    <row r="1989" spans="1:18" ht="42.75">
      <c r="A1989" s="1"/>
      <c r="B1989" s="1"/>
      <c r="C1989" s="4" t="s">
        <v>2094</v>
      </c>
      <c r="D1989" s="5"/>
      <c r="E1989" s="5"/>
      <c r="F1989" s="5"/>
      <c r="G1989" s="6" t="s">
        <v>2094</v>
      </c>
      <c r="H1989" s="5"/>
      <c r="I1989" s="6" t="s">
        <v>2094</v>
      </c>
      <c r="J1989" s="33" t="s">
        <v>349</v>
      </c>
      <c r="K1989" s="33" t="s">
        <v>2242</v>
      </c>
      <c r="L1989" s="34">
        <v>516</v>
      </c>
      <c r="M1989" s="34">
        <v>516</v>
      </c>
      <c r="N1989" s="34">
        <v>594</v>
      </c>
      <c r="O1989" s="34">
        <v>568</v>
      </c>
      <c r="P1989" s="24" t="s">
        <v>2130</v>
      </c>
      <c r="Q1989" s="25">
        <f t="shared" si="137"/>
        <v>10.077519379844958</v>
      </c>
      <c r="R1989" s="30" t="s">
        <v>3169</v>
      </c>
    </row>
    <row r="1990" spans="1:18" ht="28.5">
      <c r="A1990" s="1"/>
      <c r="B1990" s="1"/>
      <c r="C1990" s="4" t="s">
        <v>2094</v>
      </c>
      <c r="D1990" s="5"/>
      <c r="E1990" s="5"/>
      <c r="F1990" s="5"/>
      <c r="G1990" s="6" t="s">
        <v>2094</v>
      </c>
      <c r="H1990" s="5"/>
      <c r="I1990" s="6" t="s">
        <v>2094</v>
      </c>
      <c r="J1990" s="33" t="s">
        <v>350</v>
      </c>
      <c r="K1990" s="33" t="s">
        <v>2242</v>
      </c>
      <c r="L1990" s="34">
        <v>80</v>
      </c>
      <c r="M1990" s="34">
        <v>80</v>
      </c>
      <c r="N1990" s="34">
        <v>70</v>
      </c>
      <c r="O1990" s="34">
        <v>47</v>
      </c>
      <c r="P1990" s="24" t="s">
        <v>2130</v>
      </c>
      <c r="Q1990" s="25">
        <f t="shared" si="137"/>
        <v>-41.25</v>
      </c>
      <c r="R1990" s="30" t="s">
        <v>3170</v>
      </c>
    </row>
    <row r="1991" spans="1:18" ht="28.5">
      <c r="A1991" s="1"/>
      <c r="B1991" s="1"/>
      <c r="C1991" s="4" t="s">
        <v>2094</v>
      </c>
      <c r="D1991" s="5"/>
      <c r="E1991" s="5"/>
      <c r="F1991" s="5"/>
      <c r="G1991" s="6" t="s">
        <v>2094</v>
      </c>
      <c r="H1991" s="5"/>
      <c r="I1991" s="6" t="s">
        <v>2094</v>
      </c>
      <c r="J1991" s="33" t="s">
        <v>351</v>
      </c>
      <c r="K1991" s="33" t="s">
        <v>352</v>
      </c>
      <c r="L1991" s="34">
        <v>350</v>
      </c>
      <c r="M1991" s="34">
        <v>350</v>
      </c>
      <c r="N1991" s="34">
        <v>308</v>
      </c>
      <c r="O1991" s="34">
        <v>306</v>
      </c>
      <c r="P1991" s="24" t="s">
        <v>2130</v>
      </c>
      <c r="Q1991" s="25">
        <f t="shared" si="137"/>
        <v>-12.571428571428569</v>
      </c>
      <c r="R1991" s="30" t="s">
        <v>2928</v>
      </c>
    </row>
    <row r="1992" spans="1:18" ht="42.75">
      <c r="A1992" s="1"/>
      <c r="B1992" s="1"/>
      <c r="C1992" s="4" t="s">
        <v>2094</v>
      </c>
      <c r="D1992" s="5"/>
      <c r="E1992" s="5"/>
      <c r="F1992" s="5"/>
      <c r="G1992" s="6" t="s">
        <v>2094</v>
      </c>
      <c r="H1992" s="5"/>
      <c r="I1992" s="6" t="s">
        <v>2094</v>
      </c>
      <c r="J1992" s="33" t="s">
        <v>353</v>
      </c>
      <c r="K1992" s="33" t="s">
        <v>354</v>
      </c>
      <c r="L1992" s="34">
        <v>90</v>
      </c>
      <c r="M1992" s="34">
        <v>90</v>
      </c>
      <c r="N1992" s="34">
        <v>55</v>
      </c>
      <c r="O1992" s="34">
        <v>69</v>
      </c>
      <c r="P1992" s="24" t="s">
        <v>2130</v>
      </c>
      <c r="Q1992" s="25">
        <f t="shared" si="137"/>
        <v>-23.333333333333329</v>
      </c>
      <c r="R1992" s="30" t="s">
        <v>3171</v>
      </c>
    </row>
    <row r="1993" spans="1:18" ht="42.75">
      <c r="A1993" s="1"/>
      <c r="B1993" s="1"/>
      <c r="C1993" s="4" t="s">
        <v>2094</v>
      </c>
      <c r="D1993" s="5"/>
      <c r="E1993" s="5"/>
      <c r="F1993" s="5"/>
      <c r="G1993" s="6" t="s">
        <v>2094</v>
      </c>
      <c r="H1993" s="5"/>
      <c r="I1993" s="6" t="s">
        <v>2094</v>
      </c>
      <c r="J1993" s="33" t="s">
        <v>353</v>
      </c>
      <c r="K1993" s="33" t="s">
        <v>355</v>
      </c>
      <c r="L1993" s="34">
        <v>7</v>
      </c>
      <c r="M1993" s="34">
        <v>7</v>
      </c>
      <c r="N1993" s="34">
        <v>5</v>
      </c>
      <c r="O1993" s="34">
        <v>7</v>
      </c>
      <c r="P1993" s="24" t="s">
        <v>2130</v>
      </c>
      <c r="Q1993" s="25">
        <f t="shared" si="137"/>
        <v>0</v>
      </c>
      <c r="R1993" s="30" t="s">
        <v>2094</v>
      </c>
    </row>
    <row r="1994" spans="1:18" ht="28.5">
      <c r="A1994" s="1"/>
      <c r="B1994" s="1"/>
      <c r="C1994" s="4" t="s">
        <v>2094</v>
      </c>
      <c r="D1994" s="5"/>
      <c r="E1994" s="5"/>
      <c r="F1994" s="5"/>
      <c r="G1994" s="6" t="s">
        <v>2094</v>
      </c>
      <c r="H1994" s="5"/>
      <c r="I1994" s="6" t="s">
        <v>2094</v>
      </c>
      <c r="J1994" s="33" t="s">
        <v>356</v>
      </c>
      <c r="K1994" s="33" t="s">
        <v>2692</v>
      </c>
      <c r="L1994" s="34">
        <v>80</v>
      </c>
      <c r="M1994" s="34">
        <v>20</v>
      </c>
      <c r="N1994" s="34">
        <v>13</v>
      </c>
      <c r="O1994" s="34">
        <v>11</v>
      </c>
      <c r="P1994" s="25">
        <f>+O1994/L1994*100</f>
        <v>13.750000000000002</v>
      </c>
      <c r="Q1994" s="25">
        <f t="shared" si="137"/>
        <v>-44.999999999999993</v>
      </c>
      <c r="R1994" s="30" t="s">
        <v>2929</v>
      </c>
    </row>
    <row r="1995" spans="1:18">
      <c r="A1995" s="1"/>
      <c r="B1995" s="1"/>
      <c r="C1995" s="4" t="s">
        <v>2094</v>
      </c>
      <c r="D1995" s="5"/>
      <c r="E1995" s="5"/>
      <c r="F1995" s="5"/>
      <c r="G1995" s="6" t="s">
        <v>2094</v>
      </c>
      <c r="H1995" s="5"/>
      <c r="I1995" s="6" t="s">
        <v>2094</v>
      </c>
      <c r="J1995" s="33" t="s">
        <v>356</v>
      </c>
      <c r="K1995" s="33" t="s">
        <v>2242</v>
      </c>
      <c r="L1995" s="34">
        <v>80</v>
      </c>
      <c r="M1995" s="34">
        <v>20</v>
      </c>
      <c r="N1995" s="34">
        <v>17</v>
      </c>
      <c r="O1995" s="34">
        <v>16</v>
      </c>
      <c r="P1995" s="25">
        <f>+O1995/L1995*100</f>
        <v>20</v>
      </c>
      <c r="Q1995" s="25">
        <f t="shared" si="137"/>
        <v>-20</v>
      </c>
      <c r="R1995" s="30" t="s">
        <v>3172</v>
      </c>
    </row>
    <row r="1996" spans="1:18" ht="45">
      <c r="A1996" s="1"/>
      <c r="B1996" s="12" t="s">
        <v>357</v>
      </c>
      <c r="C1996" s="4" t="s">
        <v>2094</v>
      </c>
      <c r="D1996" s="5"/>
      <c r="E1996" s="5"/>
      <c r="F1996" s="5"/>
      <c r="G1996" s="6" t="s">
        <v>2094</v>
      </c>
      <c r="H1996" s="5"/>
      <c r="I1996" s="6" t="s">
        <v>2094</v>
      </c>
      <c r="J1996" s="33" t="s">
        <v>2094</v>
      </c>
      <c r="K1996" s="33" t="s">
        <v>2094</v>
      </c>
      <c r="L1996" s="34"/>
      <c r="M1996" s="34"/>
      <c r="N1996" s="34"/>
      <c r="O1996" s="34"/>
      <c r="P1996" s="24" t="s">
        <v>2094</v>
      </c>
      <c r="Q1996" s="24" t="s">
        <v>2094</v>
      </c>
      <c r="R1996" s="30" t="s">
        <v>2094</v>
      </c>
    </row>
    <row r="1997" spans="1:18" ht="28.5">
      <c r="A1997" s="1"/>
      <c r="B1997" s="3" t="s">
        <v>358</v>
      </c>
      <c r="C1997" s="4" t="s">
        <v>2125</v>
      </c>
      <c r="D1997" s="5">
        <v>18593181</v>
      </c>
      <c r="E1997" s="5">
        <v>25143815</v>
      </c>
      <c r="F1997" s="5">
        <v>6550634</v>
      </c>
      <c r="G1997" s="7">
        <v>35.200000000000003</v>
      </c>
      <c r="H1997" s="5">
        <v>139771000</v>
      </c>
      <c r="I1997" s="7">
        <v>18</v>
      </c>
      <c r="J1997" s="33" t="s">
        <v>2094</v>
      </c>
      <c r="K1997" s="33" t="s">
        <v>2094</v>
      </c>
      <c r="L1997" s="34"/>
      <c r="M1997" s="34"/>
      <c r="N1997" s="34"/>
      <c r="O1997" s="34"/>
      <c r="P1997" s="24" t="s">
        <v>2094</v>
      </c>
      <c r="Q1997" s="24" t="s">
        <v>2094</v>
      </c>
      <c r="R1997" s="30" t="s">
        <v>2094</v>
      </c>
    </row>
    <row r="1998" spans="1:18" ht="28.5">
      <c r="A1998" s="1"/>
      <c r="B1998" s="3" t="s">
        <v>359</v>
      </c>
      <c r="C1998" s="4" t="s">
        <v>2094</v>
      </c>
      <c r="D1998" s="5"/>
      <c r="E1998" s="5"/>
      <c r="F1998" s="5"/>
      <c r="G1998" s="6" t="s">
        <v>2094</v>
      </c>
      <c r="H1998" s="5"/>
      <c r="I1998" s="6" t="s">
        <v>2094</v>
      </c>
      <c r="J1998" s="33" t="s">
        <v>360</v>
      </c>
      <c r="K1998" s="33" t="s">
        <v>361</v>
      </c>
      <c r="L1998" s="34">
        <v>24800</v>
      </c>
      <c r="M1998" s="34">
        <v>4800</v>
      </c>
      <c r="N1998" s="34">
        <v>5154</v>
      </c>
      <c r="O1998" s="34">
        <v>4809</v>
      </c>
      <c r="P1998" s="25">
        <f>+O1998/L1998*100</f>
        <v>19.391129032258064</v>
      </c>
      <c r="Q1998" s="25">
        <f>-100+(O1998/M1998*100)</f>
        <v>0.1875</v>
      </c>
      <c r="R1998" s="30" t="s">
        <v>994</v>
      </c>
    </row>
    <row r="1999" spans="1:18" ht="28.5">
      <c r="A1999" s="1"/>
      <c r="B1999" s="1"/>
      <c r="C1999" s="4" t="s">
        <v>2094</v>
      </c>
      <c r="D1999" s="5"/>
      <c r="E1999" s="5"/>
      <c r="F1999" s="5"/>
      <c r="G1999" s="6" t="s">
        <v>2094</v>
      </c>
      <c r="H1999" s="5"/>
      <c r="I1999" s="6" t="s">
        <v>2094</v>
      </c>
      <c r="J1999" s="33" t="s">
        <v>362</v>
      </c>
      <c r="K1999" s="33" t="s">
        <v>649</v>
      </c>
      <c r="L1999" s="34">
        <v>148500</v>
      </c>
      <c r="M1999" s="34">
        <v>30000</v>
      </c>
      <c r="N1999" s="34">
        <v>38270</v>
      </c>
      <c r="O1999" s="34">
        <v>37952</v>
      </c>
      <c r="P1999" s="25">
        <f>+O1999/L1999*100</f>
        <v>25.556902356902356</v>
      </c>
      <c r="Q1999" s="25">
        <f>-100+(O1999/M1999*100)</f>
        <v>26.506666666666661</v>
      </c>
      <c r="R1999" s="30" t="s">
        <v>3415</v>
      </c>
    </row>
    <row r="2000" spans="1:18">
      <c r="A2000" s="1"/>
      <c r="B2000" s="1"/>
      <c r="C2000" s="4" t="s">
        <v>2094</v>
      </c>
      <c r="D2000" s="5"/>
      <c r="E2000" s="5"/>
      <c r="F2000" s="5"/>
      <c r="G2000" s="6" t="s">
        <v>2094</v>
      </c>
      <c r="H2000" s="5"/>
      <c r="I2000" s="6" t="s">
        <v>2094</v>
      </c>
      <c r="J2000" s="33" t="s">
        <v>363</v>
      </c>
      <c r="K2000" s="33" t="s">
        <v>364</v>
      </c>
      <c r="L2000" s="34">
        <v>10000</v>
      </c>
      <c r="M2000" s="34">
        <v>2000</v>
      </c>
      <c r="N2000" s="34">
        <v>2008</v>
      </c>
      <c r="O2000" s="34">
        <v>2236</v>
      </c>
      <c r="P2000" s="25">
        <f>+O2000/L2000*100</f>
        <v>22.36</v>
      </c>
      <c r="Q2000" s="25">
        <f>-100+(O2000/M2000*100)</f>
        <v>11.800000000000011</v>
      </c>
      <c r="R2000" s="30" t="s">
        <v>3416</v>
      </c>
    </row>
    <row r="2001" spans="1:18" ht="28.5">
      <c r="A2001" s="1"/>
      <c r="B2001" s="1"/>
      <c r="C2001" s="4" t="s">
        <v>2094</v>
      </c>
      <c r="D2001" s="5"/>
      <c r="E2001" s="5"/>
      <c r="F2001" s="5"/>
      <c r="G2001" s="6" t="s">
        <v>2094</v>
      </c>
      <c r="H2001" s="5"/>
      <c r="I2001" s="6" t="s">
        <v>2094</v>
      </c>
      <c r="J2001" s="33" t="s">
        <v>365</v>
      </c>
      <c r="K2001" s="33" t="s">
        <v>2128</v>
      </c>
      <c r="L2001" s="34">
        <v>32600</v>
      </c>
      <c r="M2001" s="34">
        <v>7000</v>
      </c>
      <c r="N2001" s="34">
        <v>7996</v>
      </c>
      <c r="O2001" s="34">
        <v>7474</v>
      </c>
      <c r="P2001" s="25">
        <f>+O2001/L2001*100</f>
        <v>22.926380368098158</v>
      </c>
      <c r="Q2001" s="25">
        <f>-100+(O2001/M2001*100)</f>
        <v>6.771428571428558</v>
      </c>
      <c r="R2001" s="30" t="s">
        <v>2930</v>
      </c>
    </row>
    <row r="2002" spans="1:18">
      <c r="A2002" s="1"/>
      <c r="B2002" s="1"/>
      <c r="C2002" s="4" t="s">
        <v>2094</v>
      </c>
      <c r="D2002" s="5"/>
      <c r="E2002" s="5"/>
      <c r="F2002" s="5"/>
      <c r="G2002" s="6" t="s">
        <v>2094</v>
      </c>
      <c r="H2002" s="5"/>
      <c r="I2002" s="6" t="s">
        <v>2094</v>
      </c>
      <c r="J2002" s="33" t="s">
        <v>366</v>
      </c>
      <c r="K2002" s="33" t="s">
        <v>361</v>
      </c>
      <c r="L2002" s="34">
        <v>10000</v>
      </c>
      <c r="M2002" s="34">
        <v>2300</v>
      </c>
      <c r="N2002" s="34">
        <v>1820</v>
      </c>
      <c r="O2002" s="34">
        <v>1946</v>
      </c>
      <c r="P2002" s="25">
        <f>+O2002/L2002*100</f>
        <v>19.46</v>
      </c>
      <c r="Q2002" s="25">
        <f>-100+(O2002/M2002*100)</f>
        <v>-15.391304347826079</v>
      </c>
      <c r="R2002" s="30" t="s">
        <v>2931</v>
      </c>
    </row>
    <row r="2003" spans="1:18" ht="30">
      <c r="A2003" s="1"/>
      <c r="B2003" s="12" t="s">
        <v>367</v>
      </c>
      <c r="C2003" s="4" t="s">
        <v>2094</v>
      </c>
      <c r="D2003" s="5"/>
      <c r="E2003" s="5"/>
      <c r="F2003" s="5"/>
      <c r="G2003" s="6" t="s">
        <v>2094</v>
      </c>
      <c r="H2003" s="5"/>
      <c r="I2003" s="6" t="s">
        <v>2094</v>
      </c>
      <c r="J2003" s="33" t="s">
        <v>2094</v>
      </c>
      <c r="K2003" s="33" t="s">
        <v>2094</v>
      </c>
      <c r="L2003" s="34"/>
      <c r="M2003" s="34"/>
      <c r="N2003" s="34"/>
      <c r="O2003" s="34"/>
      <c r="P2003" s="24" t="s">
        <v>2094</v>
      </c>
      <c r="Q2003" s="24" t="s">
        <v>2094</v>
      </c>
      <c r="R2003" s="30" t="s">
        <v>2094</v>
      </c>
    </row>
    <row r="2004" spans="1:18" ht="28.5">
      <c r="A2004" s="1"/>
      <c r="B2004" s="3" t="s">
        <v>368</v>
      </c>
      <c r="C2004" s="4" t="s">
        <v>2125</v>
      </c>
      <c r="D2004" s="5">
        <v>21840909</v>
      </c>
      <c r="E2004" s="5">
        <v>33143751</v>
      </c>
      <c r="F2004" s="5">
        <v>11302842</v>
      </c>
      <c r="G2004" s="7">
        <v>51.8</v>
      </c>
      <c r="H2004" s="5">
        <v>187043000</v>
      </c>
      <c r="I2004" s="7">
        <v>17.7</v>
      </c>
      <c r="J2004" s="33" t="s">
        <v>2094</v>
      </c>
      <c r="K2004" s="33" t="s">
        <v>2094</v>
      </c>
      <c r="L2004" s="34"/>
      <c r="M2004" s="34"/>
      <c r="N2004" s="34"/>
      <c r="O2004" s="34"/>
      <c r="P2004" s="24" t="s">
        <v>2094</v>
      </c>
      <c r="Q2004" s="24" t="s">
        <v>2094</v>
      </c>
      <c r="R2004" s="30" t="s">
        <v>2094</v>
      </c>
    </row>
    <row r="2005" spans="1:18" ht="42.75">
      <c r="A2005" s="1"/>
      <c r="B2005" s="1"/>
      <c r="C2005" s="4" t="s">
        <v>2094</v>
      </c>
      <c r="D2005" s="5"/>
      <c r="E2005" s="5"/>
      <c r="F2005" s="5"/>
      <c r="G2005" s="6" t="s">
        <v>2094</v>
      </c>
      <c r="H2005" s="5"/>
      <c r="I2005" s="6" t="s">
        <v>2094</v>
      </c>
      <c r="J2005" s="33" t="s">
        <v>2233</v>
      </c>
      <c r="K2005" s="33" t="s">
        <v>2157</v>
      </c>
      <c r="L2005" s="34">
        <v>2417</v>
      </c>
      <c r="M2005" s="34">
        <v>273</v>
      </c>
      <c r="N2005" s="34">
        <v>53</v>
      </c>
      <c r="O2005" s="34">
        <v>202</v>
      </c>
      <c r="P2005" s="25">
        <f>+O2005/L2005*100</f>
        <v>8.3574679354571781</v>
      </c>
      <c r="Q2005" s="25">
        <f t="shared" ref="Q2005:Q2018" si="138">-100+(O2005/M2005*100)</f>
        <v>-26.007326007326</v>
      </c>
      <c r="R2005" s="30" t="s">
        <v>3417</v>
      </c>
    </row>
    <row r="2006" spans="1:18" ht="28.5">
      <c r="A2006" s="1"/>
      <c r="B2006" s="1"/>
      <c r="C2006" s="4" t="s">
        <v>2094</v>
      </c>
      <c r="D2006" s="5"/>
      <c r="E2006" s="5"/>
      <c r="F2006" s="5"/>
      <c r="G2006" s="6" t="s">
        <v>2094</v>
      </c>
      <c r="H2006" s="5"/>
      <c r="I2006" s="6" t="s">
        <v>2094</v>
      </c>
      <c r="J2006" s="33" t="s">
        <v>1845</v>
      </c>
      <c r="K2006" s="33" t="s">
        <v>2232</v>
      </c>
      <c r="L2006" s="34">
        <v>660</v>
      </c>
      <c r="M2006" s="34">
        <v>120</v>
      </c>
      <c r="N2006" s="34">
        <v>210</v>
      </c>
      <c r="O2006" s="34">
        <v>175</v>
      </c>
      <c r="P2006" s="25">
        <f>+O2006/L2006*100</f>
        <v>26.515151515151516</v>
      </c>
      <c r="Q2006" s="25">
        <f t="shared" si="138"/>
        <v>45.833333333333314</v>
      </c>
      <c r="R2006" s="30" t="s">
        <v>371</v>
      </c>
    </row>
    <row r="2007" spans="1:18" ht="42.75">
      <c r="A2007" s="1"/>
      <c r="B2007" s="1"/>
      <c r="C2007" s="4" t="s">
        <v>2094</v>
      </c>
      <c r="D2007" s="5"/>
      <c r="E2007" s="5"/>
      <c r="F2007" s="5"/>
      <c r="G2007" s="6" t="s">
        <v>2094</v>
      </c>
      <c r="H2007" s="5"/>
      <c r="I2007" s="6" t="s">
        <v>2094</v>
      </c>
      <c r="J2007" s="33" t="s">
        <v>369</v>
      </c>
      <c r="K2007" s="33" t="s">
        <v>2537</v>
      </c>
      <c r="L2007" s="34">
        <v>90</v>
      </c>
      <c r="M2007" s="34">
        <v>28</v>
      </c>
      <c r="N2007" s="34">
        <v>40</v>
      </c>
      <c r="O2007" s="34">
        <v>51</v>
      </c>
      <c r="P2007" s="25">
        <f>+O2007/L2007*100</f>
        <v>56.666666666666664</v>
      </c>
      <c r="Q2007" s="25">
        <f t="shared" si="138"/>
        <v>82.142857142857139</v>
      </c>
      <c r="R2007" s="30" t="s">
        <v>2932</v>
      </c>
    </row>
    <row r="2008" spans="1:18" ht="42.75">
      <c r="A2008" s="1"/>
      <c r="B2008" s="1"/>
      <c r="C2008" s="4" t="s">
        <v>2094</v>
      </c>
      <c r="D2008" s="5"/>
      <c r="E2008" s="5"/>
      <c r="F2008" s="5"/>
      <c r="G2008" s="6" t="s">
        <v>2094</v>
      </c>
      <c r="H2008" s="5"/>
      <c r="I2008" s="6" t="s">
        <v>2094</v>
      </c>
      <c r="J2008" s="33" t="s">
        <v>370</v>
      </c>
      <c r="K2008" s="33" t="s">
        <v>2537</v>
      </c>
      <c r="L2008" s="34">
        <v>30</v>
      </c>
      <c r="M2008" s="34">
        <v>0</v>
      </c>
      <c r="N2008" s="34">
        <v>5</v>
      </c>
      <c r="O2008" s="34">
        <v>3</v>
      </c>
      <c r="P2008" s="25">
        <f>+O2008/L2008*100</f>
        <v>10</v>
      </c>
      <c r="Q2008" s="25" t="s">
        <v>2103</v>
      </c>
      <c r="R2008" s="30" t="s">
        <v>372</v>
      </c>
    </row>
    <row r="2009" spans="1:18" ht="42.75">
      <c r="A2009" s="1"/>
      <c r="B2009" s="1"/>
      <c r="C2009" s="4" t="s">
        <v>2094</v>
      </c>
      <c r="D2009" s="5"/>
      <c r="E2009" s="5"/>
      <c r="F2009" s="5"/>
      <c r="G2009" s="6" t="s">
        <v>2094</v>
      </c>
      <c r="H2009" s="5"/>
      <c r="I2009" s="6" t="s">
        <v>2094</v>
      </c>
      <c r="J2009" s="33" t="s">
        <v>373</v>
      </c>
      <c r="K2009" s="33" t="s">
        <v>2131</v>
      </c>
      <c r="L2009" s="34">
        <v>75</v>
      </c>
      <c r="M2009" s="34">
        <v>75</v>
      </c>
      <c r="N2009" s="34">
        <v>62</v>
      </c>
      <c r="O2009" s="34">
        <v>62</v>
      </c>
      <c r="P2009" s="24" t="s">
        <v>2130</v>
      </c>
      <c r="Q2009" s="25">
        <f t="shared" si="138"/>
        <v>-17.333333333333329</v>
      </c>
      <c r="R2009" s="30" t="s">
        <v>374</v>
      </c>
    </row>
    <row r="2010" spans="1:18" ht="28.5">
      <c r="A2010" s="1"/>
      <c r="B2010" s="1"/>
      <c r="C2010" s="4" t="s">
        <v>2094</v>
      </c>
      <c r="D2010" s="5"/>
      <c r="E2010" s="5"/>
      <c r="F2010" s="5"/>
      <c r="G2010" s="6" t="s">
        <v>2094</v>
      </c>
      <c r="H2010" s="5"/>
      <c r="I2010" s="6" t="s">
        <v>2094</v>
      </c>
      <c r="J2010" s="33" t="s">
        <v>375</v>
      </c>
      <c r="K2010" s="33" t="s">
        <v>649</v>
      </c>
      <c r="L2010" s="34">
        <v>68797</v>
      </c>
      <c r="M2010" s="34">
        <v>23391</v>
      </c>
      <c r="N2010" s="34">
        <v>8968</v>
      </c>
      <c r="O2010" s="34">
        <v>15002</v>
      </c>
      <c r="P2010" s="25">
        <f t="shared" ref="P2010:P2018" si="139">+O2010/L2010*100</f>
        <v>21.806183409160283</v>
      </c>
      <c r="Q2010" s="25">
        <f t="shared" si="138"/>
        <v>-35.864221281689538</v>
      </c>
      <c r="R2010" s="30" t="s">
        <v>376</v>
      </c>
    </row>
    <row r="2011" spans="1:18" ht="71.25">
      <c r="A2011" s="1"/>
      <c r="B2011" s="1"/>
      <c r="C2011" s="4" t="s">
        <v>2094</v>
      </c>
      <c r="D2011" s="5"/>
      <c r="E2011" s="5"/>
      <c r="F2011" s="5"/>
      <c r="G2011" s="6" t="s">
        <v>2094</v>
      </c>
      <c r="H2011" s="5"/>
      <c r="I2011" s="6" t="s">
        <v>2094</v>
      </c>
      <c r="J2011" s="33" t="s">
        <v>377</v>
      </c>
      <c r="K2011" s="33" t="s">
        <v>378</v>
      </c>
      <c r="L2011" s="34">
        <v>700</v>
      </c>
      <c r="M2011" s="34">
        <v>175</v>
      </c>
      <c r="N2011" s="34">
        <v>165</v>
      </c>
      <c r="O2011" s="34">
        <v>78</v>
      </c>
      <c r="P2011" s="25">
        <f t="shared" si="139"/>
        <v>11.142857142857142</v>
      </c>
      <c r="Q2011" s="25">
        <f t="shared" si="138"/>
        <v>-55.428571428571431</v>
      </c>
      <c r="R2011" s="30" t="s">
        <v>2933</v>
      </c>
    </row>
    <row r="2012" spans="1:18" ht="71.25">
      <c r="A2012" s="1"/>
      <c r="B2012" s="1"/>
      <c r="C2012" s="4" t="s">
        <v>2094</v>
      </c>
      <c r="D2012" s="5"/>
      <c r="E2012" s="5"/>
      <c r="F2012" s="5"/>
      <c r="G2012" s="6" t="s">
        <v>2094</v>
      </c>
      <c r="H2012" s="5"/>
      <c r="I2012" s="6" t="s">
        <v>2094</v>
      </c>
      <c r="J2012" s="33" t="s">
        <v>377</v>
      </c>
      <c r="K2012" s="33" t="s">
        <v>379</v>
      </c>
      <c r="L2012" s="34">
        <v>100</v>
      </c>
      <c r="M2012" s="34">
        <v>25</v>
      </c>
      <c r="N2012" s="34">
        <v>20</v>
      </c>
      <c r="O2012" s="34">
        <v>6</v>
      </c>
      <c r="P2012" s="25">
        <f t="shared" si="139"/>
        <v>6</v>
      </c>
      <c r="Q2012" s="25">
        <f t="shared" si="138"/>
        <v>-76</v>
      </c>
      <c r="R2012" s="30" t="s">
        <v>2933</v>
      </c>
    </row>
    <row r="2013" spans="1:18" ht="28.5">
      <c r="A2013" s="1"/>
      <c r="B2013" s="1"/>
      <c r="C2013" s="4" t="s">
        <v>2094</v>
      </c>
      <c r="D2013" s="5"/>
      <c r="E2013" s="5"/>
      <c r="F2013" s="5"/>
      <c r="G2013" s="6" t="s">
        <v>2094</v>
      </c>
      <c r="H2013" s="5"/>
      <c r="I2013" s="6" t="s">
        <v>2094</v>
      </c>
      <c r="J2013" s="33" t="s">
        <v>380</v>
      </c>
      <c r="K2013" s="33" t="s">
        <v>2138</v>
      </c>
      <c r="L2013" s="34">
        <v>4000</v>
      </c>
      <c r="M2013" s="34">
        <v>500</v>
      </c>
      <c r="N2013" s="34">
        <v>963</v>
      </c>
      <c r="O2013" s="34">
        <v>981</v>
      </c>
      <c r="P2013" s="25">
        <f t="shared" si="139"/>
        <v>24.524999999999999</v>
      </c>
      <c r="Q2013" s="25">
        <f t="shared" si="138"/>
        <v>96.199999999999989</v>
      </c>
      <c r="R2013" s="30" t="s">
        <v>381</v>
      </c>
    </row>
    <row r="2014" spans="1:18" ht="42.75">
      <c r="A2014" s="1"/>
      <c r="B2014" s="1"/>
      <c r="C2014" s="4" t="s">
        <v>2094</v>
      </c>
      <c r="D2014" s="5"/>
      <c r="E2014" s="5"/>
      <c r="F2014" s="5"/>
      <c r="G2014" s="6" t="s">
        <v>2094</v>
      </c>
      <c r="H2014" s="5"/>
      <c r="I2014" s="6" t="s">
        <v>2094</v>
      </c>
      <c r="J2014" s="33" t="s">
        <v>382</v>
      </c>
      <c r="K2014" s="33" t="s">
        <v>383</v>
      </c>
      <c r="L2014" s="34">
        <v>120</v>
      </c>
      <c r="M2014" s="34">
        <v>20</v>
      </c>
      <c r="N2014" s="34">
        <v>42</v>
      </c>
      <c r="O2014" s="34">
        <v>28</v>
      </c>
      <c r="P2014" s="25">
        <f t="shared" si="139"/>
        <v>23.333333333333332</v>
      </c>
      <c r="Q2014" s="25">
        <f t="shared" si="138"/>
        <v>40</v>
      </c>
      <c r="R2014" s="30" t="s">
        <v>384</v>
      </c>
    </row>
    <row r="2015" spans="1:18" ht="28.5">
      <c r="A2015" s="1"/>
      <c r="B2015" s="1"/>
      <c r="C2015" s="4" t="s">
        <v>2094</v>
      </c>
      <c r="D2015" s="5"/>
      <c r="E2015" s="5"/>
      <c r="F2015" s="5"/>
      <c r="G2015" s="6" t="s">
        <v>2094</v>
      </c>
      <c r="H2015" s="5"/>
      <c r="I2015" s="6" t="s">
        <v>2094</v>
      </c>
      <c r="J2015" s="33" t="s">
        <v>385</v>
      </c>
      <c r="K2015" s="33" t="s">
        <v>386</v>
      </c>
      <c r="L2015" s="34">
        <v>23000</v>
      </c>
      <c r="M2015" s="34">
        <v>5750</v>
      </c>
      <c r="N2015" s="34">
        <v>5318</v>
      </c>
      <c r="O2015" s="34">
        <v>6093</v>
      </c>
      <c r="P2015" s="25">
        <f t="shared" si="139"/>
        <v>26.491304347826087</v>
      </c>
      <c r="Q2015" s="25">
        <f t="shared" si="138"/>
        <v>5.9652173913043498</v>
      </c>
      <c r="R2015" s="30" t="s">
        <v>387</v>
      </c>
    </row>
    <row r="2016" spans="1:18" ht="28.5">
      <c r="A2016" s="1"/>
      <c r="B2016" s="1"/>
      <c r="C2016" s="4" t="s">
        <v>2094</v>
      </c>
      <c r="D2016" s="5"/>
      <c r="E2016" s="5"/>
      <c r="F2016" s="5"/>
      <c r="G2016" s="6" t="s">
        <v>2094</v>
      </c>
      <c r="H2016" s="5"/>
      <c r="I2016" s="6" t="s">
        <v>2094</v>
      </c>
      <c r="J2016" s="33" t="s">
        <v>388</v>
      </c>
      <c r="K2016" s="33" t="s">
        <v>1311</v>
      </c>
      <c r="L2016" s="34">
        <v>400</v>
      </c>
      <c r="M2016" s="34">
        <v>50</v>
      </c>
      <c r="N2016" s="34">
        <v>185</v>
      </c>
      <c r="O2016" s="34">
        <v>186</v>
      </c>
      <c r="P2016" s="25">
        <f t="shared" si="139"/>
        <v>46.5</v>
      </c>
      <c r="Q2016" s="25">
        <f t="shared" si="138"/>
        <v>272</v>
      </c>
      <c r="R2016" s="30" t="s">
        <v>2934</v>
      </c>
    </row>
    <row r="2017" spans="1:18" ht="28.5">
      <c r="A2017" s="1"/>
      <c r="B2017" s="1"/>
      <c r="C2017" s="4" t="s">
        <v>2094</v>
      </c>
      <c r="D2017" s="5"/>
      <c r="E2017" s="5"/>
      <c r="F2017" s="5"/>
      <c r="G2017" s="6" t="s">
        <v>2094</v>
      </c>
      <c r="H2017" s="5"/>
      <c r="I2017" s="6" t="s">
        <v>2094</v>
      </c>
      <c r="J2017" s="33" t="s">
        <v>389</v>
      </c>
      <c r="K2017" s="33" t="s">
        <v>1757</v>
      </c>
      <c r="L2017" s="34">
        <v>171</v>
      </c>
      <c r="M2017" s="34">
        <v>14</v>
      </c>
      <c r="N2017" s="34">
        <v>46</v>
      </c>
      <c r="O2017" s="34">
        <v>37</v>
      </c>
      <c r="P2017" s="25">
        <f t="shared" si="139"/>
        <v>21.637426900584796</v>
      </c>
      <c r="Q2017" s="25">
        <f t="shared" si="138"/>
        <v>164.28571428571428</v>
      </c>
      <c r="R2017" s="30" t="s">
        <v>3071</v>
      </c>
    </row>
    <row r="2018" spans="1:18" ht="28.5">
      <c r="A2018" s="1"/>
      <c r="B2018" s="1"/>
      <c r="C2018" s="4" t="s">
        <v>2094</v>
      </c>
      <c r="D2018" s="5"/>
      <c r="E2018" s="5"/>
      <c r="F2018" s="5"/>
      <c r="G2018" s="6" t="s">
        <v>2094</v>
      </c>
      <c r="H2018" s="5"/>
      <c r="I2018" s="6" t="s">
        <v>2094</v>
      </c>
      <c r="J2018" s="33" t="s">
        <v>390</v>
      </c>
      <c r="K2018" s="33" t="s">
        <v>391</v>
      </c>
      <c r="L2018" s="34">
        <v>258750</v>
      </c>
      <c r="M2018" s="34">
        <v>48900</v>
      </c>
      <c r="N2018" s="34">
        <v>73000</v>
      </c>
      <c r="O2018" s="34">
        <v>22000</v>
      </c>
      <c r="P2018" s="25">
        <f t="shared" si="139"/>
        <v>8.5024154589371985</v>
      </c>
      <c r="Q2018" s="25">
        <f t="shared" si="138"/>
        <v>-55.010224948875255</v>
      </c>
      <c r="R2018" s="30" t="s">
        <v>392</v>
      </c>
    </row>
    <row r="2019" spans="1:18" ht="30">
      <c r="A2019" s="1"/>
      <c r="B2019" s="12" t="s">
        <v>393</v>
      </c>
      <c r="C2019" s="4" t="s">
        <v>2094</v>
      </c>
      <c r="D2019" s="5"/>
      <c r="E2019" s="5"/>
      <c r="F2019" s="5"/>
      <c r="G2019" s="6" t="s">
        <v>2094</v>
      </c>
      <c r="H2019" s="5"/>
      <c r="I2019" s="6" t="s">
        <v>2094</v>
      </c>
      <c r="J2019" s="33" t="s">
        <v>2094</v>
      </c>
      <c r="K2019" s="33" t="s">
        <v>2094</v>
      </c>
      <c r="L2019" s="34"/>
      <c r="M2019" s="34"/>
      <c r="N2019" s="34"/>
      <c r="O2019" s="34"/>
      <c r="P2019" s="24" t="s">
        <v>2094</v>
      </c>
      <c r="Q2019" s="24" t="s">
        <v>2094</v>
      </c>
      <c r="R2019" s="30" t="s">
        <v>2094</v>
      </c>
    </row>
    <row r="2020" spans="1:18" ht="28.5">
      <c r="A2020" s="1"/>
      <c r="B2020" s="3" t="s">
        <v>394</v>
      </c>
      <c r="C2020" s="4" t="s">
        <v>2125</v>
      </c>
      <c r="D2020" s="5">
        <v>12597333</v>
      </c>
      <c r="E2020" s="5">
        <v>15294751</v>
      </c>
      <c r="F2020" s="5">
        <v>2697418</v>
      </c>
      <c r="G2020" s="7">
        <v>21.4</v>
      </c>
      <c r="H2020" s="5">
        <v>117486622</v>
      </c>
      <c r="I2020" s="7">
        <v>13</v>
      </c>
      <c r="J2020" s="33" t="s">
        <v>2094</v>
      </c>
      <c r="K2020" s="33" t="s">
        <v>2094</v>
      </c>
      <c r="L2020" s="34"/>
      <c r="M2020" s="34"/>
      <c r="N2020" s="34"/>
      <c r="O2020" s="34"/>
      <c r="P2020" s="24" t="s">
        <v>2094</v>
      </c>
      <c r="Q2020" s="24" t="s">
        <v>2094</v>
      </c>
      <c r="R2020" s="30" t="s">
        <v>2094</v>
      </c>
    </row>
    <row r="2021" spans="1:18">
      <c r="A2021" s="1"/>
      <c r="B2021" s="3" t="s">
        <v>395</v>
      </c>
      <c r="C2021" s="4" t="s">
        <v>2094</v>
      </c>
      <c r="D2021" s="5"/>
      <c r="E2021" s="5"/>
      <c r="F2021" s="5"/>
      <c r="G2021" s="6" t="s">
        <v>2094</v>
      </c>
      <c r="H2021" s="5"/>
      <c r="I2021" s="6" t="s">
        <v>2094</v>
      </c>
      <c r="J2021" s="33" t="s">
        <v>396</v>
      </c>
      <c r="K2021" s="33" t="s">
        <v>397</v>
      </c>
      <c r="L2021" s="34">
        <v>20</v>
      </c>
      <c r="M2021" s="34">
        <v>5</v>
      </c>
      <c r="N2021" s="34">
        <v>0</v>
      </c>
      <c r="O2021" s="34">
        <v>8</v>
      </c>
      <c r="P2021" s="25">
        <f>+O2021/L2021*100</f>
        <v>40</v>
      </c>
      <c r="Q2021" s="25">
        <f>-100+(O2021/M2021*100)</f>
        <v>60</v>
      </c>
      <c r="R2021" s="30" t="s">
        <v>3418</v>
      </c>
    </row>
    <row r="2022" spans="1:18" ht="57">
      <c r="A2022" s="1"/>
      <c r="B2022" s="1"/>
      <c r="C2022" s="4" t="s">
        <v>2094</v>
      </c>
      <c r="D2022" s="5"/>
      <c r="E2022" s="5"/>
      <c r="F2022" s="5"/>
      <c r="G2022" s="6" t="s">
        <v>2094</v>
      </c>
      <c r="H2022" s="5"/>
      <c r="I2022" s="6" t="s">
        <v>2094</v>
      </c>
      <c r="J2022" s="33" t="s">
        <v>398</v>
      </c>
      <c r="K2022" s="33" t="s">
        <v>399</v>
      </c>
      <c r="L2022" s="34">
        <v>6180</v>
      </c>
      <c r="M2022" s="34">
        <v>1545</v>
      </c>
      <c r="N2022" s="34">
        <v>1475</v>
      </c>
      <c r="O2022" s="34">
        <v>1475</v>
      </c>
      <c r="P2022" s="25">
        <f>+O2022/L2022*100</f>
        <v>23.867313915857604</v>
      </c>
      <c r="Q2022" s="25">
        <f>-100+(O2022/M2022*100)</f>
        <v>-4.5307443365695832</v>
      </c>
      <c r="R2022" s="30" t="s">
        <v>400</v>
      </c>
    </row>
    <row r="2023" spans="1:18" ht="42.75">
      <c r="A2023" s="1"/>
      <c r="B2023" s="1"/>
      <c r="C2023" s="4" t="s">
        <v>2094</v>
      </c>
      <c r="D2023" s="5"/>
      <c r="E2023" s="5"/>
      <c r="F2023" s="5"/>
      <c r="G2023" s="6" t="s">
        <v>2094</v>
      </c>
      <c r="H2023" s="5"/>
      <c r="I2023" s="6" t="s">
        <v>2094</v>
      </c>
      <c r="J2023" s="33" t="s">
        <v>401</v>
      </c>
      <c r="K2023" s="33" t="s">
        <v>1757</v>
      </c>
      <c r="L2023" s="34">
        <v>557</v>
      </c>
      <c r="M2023" s="34">
        <v>139</v>
      </c>
      <c r="N2023" s="34">
        <v>32</v>
      </c>
      <c r="O2023" s="34">
        <v>101</v>
      </c>
      <c r="P2023" s="25">
        <f>+O2023/L2023*100</f>
        <v>18.13285457809695</v>
      </c>
      <c r="Q2023" s="25">
        <f>-100+(O2023/M2023*100)</f>
        <v>-27.338129496402871</v>
      </c>
      <c r="R2023" s="30" t="s">
        <v>3419</v>
      </c>
    </row>
    <row r="2024" spans="1:18">
      <c r="A2024" s="1"/>
      <c r="B2024" s="1"/>
      <c r="C2024" s="1"/>
      <c r="D2024" s="1"/>
      <c r="E2024" s="1"/>
      <c r="F2024" s="1"/>
      <c r="G2024" s="1"/>
      <c r="H2024" s="1"/>
      <c r="I2024" s="1"/>
      <c r="J2024" s="22"/>
      <c r="K2024" s="22"/>
      <c r="L2024" s="22"/>
      <c r="M2024" s="22"/>
      <c r="N2024" s="22"/>
      <c r="O2024" s="22"/>
      <c r="P2024" s="22"/>
      <c r="Q2024" s="22"/>
      <c r="R2024" s="30" t="s">
        <v>2094</v>
      </c>
    </row>
    <row r="2025" spans="1:18" ht="28.5">
      <c r="A2025" s="1"/>
      <c r="B2025" s="1"/>
      <c r="C2025" s="4" t="s">
        <v>2094</v>
      </c>
      <c r="D2025" s="5"/>
      <c r="E2025" s="5"/>
      <c r="F2025" s="5"/>
      <c r="G2025" s="6" t="s">
        <v>2094</v>
      </c>
      <c r="H2025" s="5"/>
      <c r="I2025" s="6" t="s">
        <v>2094</v>
      </c>
      <c r="J2025" s="33" t="s">
        <v>402</v>
      </c>
      <c r="K2025" s="33" t="s">
        <v>1757</v>
      </c>
      <c r="L2025" s="34">
        <v>3000</v>
      </c>
      <c r="M2025" s="34">
        <v>750</v>
      </c>
      <c r="N2025" s="34">
        <v>74</v>
      </c>
      <c r="O2025" s="34">
        <v>160</v>
      </c>
      <c r="P2025" s="25">
        <f>+O2025/L2025*100</f>
        <v>5.3333333333333339</v>
      </c>
      <c r="Q2025" s="25">
        <f>-100+(O2025/M2025*100)</f>
        <v>-78.666666666666657</v>
      </c>
      <c r="R2025" s="30" t="s">
        <v>3214</v>
      </c>
    </row>
    <row r="2026" spans="1:18" ht="57">
      <c r="A2026" s="1"/>
      <c r="B2026" s="1"/>
      <c r="C2026" s="4" t="s">
        <v>2094</v>
      </c>
      <c r="D2026" s="5"/>
      <c r="E2026" s="5"/>
      <c r="F2026" s="5"/>
      <c r="G2026" s="6" t="s">
        <v>2094</v>
      </c>
      <c r="H2026" s="5"/>
      <c r="I2026" s="6" t="s">
        <v>2094</v>
      </c>
      <c r="J2026" s="33" t="s">
        <v>403</v>
      </c>
      <c r="K2026" s="33" t="s">
        <v>1757</v>
      </c>
      <c r="L2026" s="34">
        <v>250</v>
      </c>
      <c r="M2026" s="34">
        <v>62</v>
      </c>
      <c r="N2026" s="34">
        <v>34</v>
      </c>
      <c r="O2026" s="34">
        <v>58</v>
      </c>
      <c r="P2026" s="25">
        <f>+O2026/L2026*100</f>
        <v>23.200000000000003</v>
      </c>
      <c r="Q2026" s="25">
        <f>-100+(O2026/M2026*100)</f>
        <v>-6.4516129032258078</v>
      </c>
      <c r="R2026" s="30" t="s">
        <v>3215</v>
      </c>
    </row>
    <row r="2027" spans="1:18" ht="28.5">
      <c r="A2027" s="1"/>
      <c r="B2027" s="1"/>
      <c r="C2027" s="4" t="s">
        <v>2094</v>
      </c>
      <c r="D2027" s="5"/>
      <c r="E2027" s="5"/>
      <c r="F2027" s="5"/>
      <c r="G2027" s="6" t="s">
        <v>2094</v>
      </c>
      <c r="H2027" s="5"/>
      <c r="I2027" s="6" t="s">
        <v>2094</v>
      </c>
      <c r="J2027" s="33" t="s">
        <v>404</v>
      </c>
      <c r="K2027" s="33" t="s">
        <v>2112</v>
      </c>
      <c r="L2027" s="34">
        <v>12</v>
      </c>
      <c r="M2027" s="34">
        <v>3</v>
      </c>
      <c r="N2027" s="34">
        <v>0</v>
      </c>
      <c r="O2027" s="34">
        <v>4</v>
      </c>
      <c r="P2027" s="25">
        <f>+O2027/L2027*100</f>
        <v>33.333333333333329</v>
      </c>
      <c r="Q2027" s="25">
        <f>-100+(O2027/M2027*100)</f>
        <v>33.333333333333314</v>
      </c>
      <c r="R2027" s="30" t="s">
        <v>2935</v>
      </c>
    </row>
    <row r="2028" spans="1:18" ht="28.5">
      <c r="A2028" s="1"/>
      <c r="B2028" s="1"/>
      <c r="C2028" s="4" t="s">
        <v>2094</v>
      </c>
      <c r="D2028" s="5"/>
      <c r="E2028" s="5"/>
      <c r="F2028" s="5"/>
      <c r="G2028" s="6" t="s">
        <v>2094</v>
      </c>
      <c r="H2028" s="5"/>
      <c r="I2028" s="6" t="s">
        <v>2094</v>
      </c>
      <c r="J2028" s="33" t="s">
        <v>302</v>
      </c>
      <c r="K2028" s="33" t="s">
        <v>2240</v>
      </c>
      <c r="L2028" s="34">
        <v>180000</v>
      </c>
      <c r="M2028" s="34">
        <v>45000</v>
      </c>
      <c r="N2028" s="34">
        <v>0</v>
      </c>
      <c r="O2028" s="34">
        <v>100686</v>
      </c>
      <c r="P2028" s="25">
        <f>+O2028/L2028*100</f>
        <v>55.936666666666667</v>
      </c>
      <c r="Q2028" s="25">
        <f>-100+(O2028/M2028*100)</f>
        <v>123.74666666666667</v>
      </c>
      <c r="R2028" s="30" t="s">
        <v>2936</v>
      </c>
    </row>
    <row r="2029" spans="1:18" ht="28.5">
      <c r="A2029" s="1"/>
      <c r="B2029" s="1"/>
      <c r="C2029" s="4" t="s">
        <v>2094</v>
      </c>
      <c r="D2029" s="5"/>
      <c r="E2029" s="5"/>
      <c r="F2029" s="5"/>
      <c r="G2029" s="6" t="s">
        <v>2094</v>
      </c>
      <c r="H2029" s="5"/>
      <c r="I2029" s="6" t="s">
        <v>2094</v>
      </c>
      <c r="J2029" s="33" t="s">
        <v>405</v>
      </c>
      <c r="K2029" s="33" t="s">
        <v>406</v>
      </c>
      <c r="L2029" s="34">
        <v>25</v>
      </c>
      <c r="M2029" s="34">
        <v>25</v>
      </c>
      <c r="N2029" s="34">
        <v>24</v>
      </c>
      <c r="O2029" s="34">
        <v>16</v>
      </c>
      <c r="P2029" s="24" t="s">
        <v>2130</v>
      </c>
      <c r="Q2029" s="25">
        <f>-100+(O2029/M2029*100)</f>
        <v>-36</v>
      </c>
      <c r="R2029" s="30" t="s">
        <v>2937</v>
      </c>
    </row>
    <row r="2030" spans="1:18" ht="28.5">
      <c r="A2030" s="1"/>
      <c r="B2030" s="3" t="s">
        <v>407</v>
      </c>
      <c r="C2030" s="4" t="s">
        <v>2125</v>
      </c>
      <c r="D2030" s="5">
        <v>407523140</v>
      </c>
      <c r="E2030" s="5">
        <v>776111428</v>
      </c>
      <c r="F2030" s="5">
        <v>368588288</v>
      </c>
      <c r="G2030" s="7">
        <v>90.4</v>
      </c>
      <c r="H2030" s="5">
        <v>2360971192</v>
      </c>
      <c r="I2030" s="7">
        <v>32.9</v>
      </c>
      <c r="J2030" s="33" t="s">
        <v>2094</v>
      </c>
      <c r="K2030" s="33" t="s">
        <v>2094</v>
      </c>
      <c r="L2030" s="34"/>
      <c r="M2030" s="34"/>
      <c r="N2030" s="34"/>
      <c r="O2030" s="34"/>
      <c r="P2030" s="24" t="s">
        <v>2094</v>
      </c>
      <c r="Q2030" s="24" t="s">
        <v>2094</v>
      </c>
      <c r="R2030" s="30" t="s">
        <v>2094</v>
      </c>
    </row>
    <row r="2031" spans="1:18" ht="28.5">
      <c r="A2031" s="1"/>
      <c r="B2031" s="3" t="s">
        <v>395</v>
      </c>
      <c r="C2031" s="4" t="s">
        <v>2094</v>
      </c>
      <c r="D2031" s="5"/>
      <c r="E2031" s="5"/>
      <c r="F2031" s="5"/>
      <c r="G2031" s="6" t="s">
        <v>2094</v>
      </c>
      <c r="H2031" s="5"/>
      <c r="I2031" s="6" t="s">
        <v>2094</v>
      </c>
      <c r="J2031" s="33" t="s">
        <v>408</v>
      </c>
      <c r="K2031" s="33" t="s">
        <v>409</v>
      </c>
      <c r="L2031" s="34">
        <v>50800</v>
      </c>
      <c r="M2031" s="34">
        <v>12700</v>
      </c>
      <c r="N2031" s="34">
        <v>217</v>
      </c>
      <c r="O2031" s="34">
        <v>287</v>
      </c>
      <c r="P2031" s="25">
        <f t="shared" ref="P2031:P2036" si="140">+O2031/L2031*100</f>
        <v>0.56496062992125984</v>
      </c>
      <c r="Q2031" s="25">
        <f t="shared" ref="Q2031:Q2036" si="141">-100+(O2031/M2031*100)</f>
        <v>-97.740157480314963</v>
      </c>
      <c r="R2031" s="30" t="s">
        <v>2938</v>
      </c>
    </row>
    <row r="2032" spans="1:18" ht="28.5">
      <c r="A2032" s="1"/>
      <c r="B2032" s="1"/>
      <c r="C2032" s="4" t="s">
        <v>2094</v>
      </c>
      <c r="D2032" s="5"/>
      <c r="E2032" s="5"/>
      <c r="F2032" s="5"/>
      <c r="G2032" s="6" t="s">
        <v>2094</v>
      </c>
      <c r="H2032" s="5"/>
      <c r="I2032" s="6" t="s">
        <v>2094</v>
      </c>
      <c r="J2032" s="33" t="s">
        <v>410</v>
      </c>
      <c r="K2032" s="33" t="s">
        <v>409</v>
      </c>
      <c r="L2032" s="34">
        <v>47561</v>
      </c>
      <c r="M2032" s="34">
        <v>11890</v>
      </c>
      <c r="N2032" s="34">
        <v>3663</v>
      </c>
      <c r="O2032" s="34">
        <v>4410</v>
      </c>
      <c r="P2032" s="25">
        <f t="shared" si="140"/>
        <v>9.2723029372805446</v>
      </c>
      <c r="Q2032" s="25">
        <f t="shared" si="141"/>
        <v>-62.910008410428929</v>
      </c>
      <c r="R2032" s="30" t="s">
        <v>2938</v>
      </c>
    </row>
    <row r="2033" spans="1:18" ht="28.5">
      <c r="A2033" s="1"/>
      <c r="B2033" s="1"/>
      <c r="C2033" s="4" t="s">
        <v>2094</v>
      </c>
      <c r="D2033" s="5"/>
      <c r="E2033" s="5"/>
      <c r="F2033" s="5"/>
      <c r="G2033" s="6" t="s">
        <v>2094</v>
      </c>
      <c r="H2033" s="5"/>
      <c r="I2033" s="6" t="s">
        <v>2094</v>
      </c>
      <c r="J2033" s="33" t="s">
        <v>411</v>
      </c>
      <c r="K2033" s="33" t="s">
        <v>409</v>
      </c>
      <c r="L2033" s="34">
        <v>99351</v>
      </c>
      <c r="M2033" s="34">
        <v>24837</v>
      </c>
      <c r="N2033" s="34">
        <v>10981</v>
      </c>
      <c r="O2033" s="34">
        <v>12055</v>
      </c>
      <c r="P2033" s="25">
        <f t="shared" si="140"/>
        <v>12.133748024680175</v>
      </c>
      <c r="Q2033" s="25">
        <f t="shared" si="141"/>
        <v>-51.463542295768413</v>
      </c>
      <c r="R2033" s="30" t="s">
        <v>2938</v>
      </c>
    </row>
    <row r="2034" spans="1:18" ht="28.5">
      <c r="A2034" s="1"/>
      <c r="B2034" s="1"/>
      <c r="C2034" s="4" t="s">
        <v>2094</v>
      </c>
      <c r="D2034" s="5"/>
      <c r="E2034" s="5"/>
      <c r="F2034" s="5"/>
      <c r="G2034" s="6" t="s">
        <v>2094</v>
      </c>
      <c r="H2034" s="5"/>
      <c r="I2034" s="6" t="s">
        <v>2094</v>
      </c>
      <c r="J2034" s="33" t="s">
        <v>412</v>
      </c>
      <c r="K2034" s="33" t="s">
        <v>2219</v>
      </c>
      <c r="L2034" s="34">
        <v>19851</v>
      </c>
      <c r="M2034" s="34">
        <v>4962</v>
      </c>
      <c r="N2034" s="34">
        <v>1615</v>
      </c>
      <c r="O2034" s="34">
        <v>3006</v>
      </c>
      <c r="P2034" s="25">
        <f t="shared" si="140"/>
        <v>15.14281396403204</v>
      </c>
      <c r="Q2034" s="25">
        <f t="shared" si="141"/>
        <v>-39.419588875453449</v>
      </c>
      <c r="R2034" s="30" t="s">
        <v>2938</v>
      </c>
    </row>
    <row r="2035" spans="1:18" ht="28.5">
      <c r="A2035" s="1"/>
      <c r="B2035" s="1"/>
      <c r="C2035" s="4" t="s">
        <v>2094</v>
      </c>
      <c r="D2035" s="5"/>
      <c r="E2035" s="5"/>
      <c r="F2035" s="5"/>
      <c r="G2035" s="6" t="s">
        <v>2094</v>
      </c>
      <c r="H2035" s="5"/>
      <c r="I2035" s="6" t="s">
        <v>2094</v>
      </c>
      <c r="J2035" s="33" t="s">
        <v>413</v>
      </c>
      <c r="K2035" s="33" t="s">
        <v>409</v>
      </c>
      <c r="L2035" s="34">
        <v>637</v>
      </c>
      <c r="M2035" s="34">
        <v>159</v>
      </c>
      <c r="N2035" s="34">
        <v>286</v>
      </c>
      <c r="O2035" s="34">
        <v>169</v>
      </c>
      <c r="P2035" s="25">
        <f t="shared" si="140"/>
        <v>26.530612244897959</v>
      </c>
      <c r="Q2035" s="25">
        <f t="shared" si="141"/>
        <v>6.2893081761006329</v>
      </c>
      <c r="R2035" s="30" t="s">
        <v>2938</v>
      </c>
    </row>
    <row r="2036" spans="1:18" ht="28.5">
      <c r="A2036" s="1"/>
      <c r="B2036" s="1"/>
      <c r="C2036" s="4" t="s">
        <v>2094</v>
      </c>
      <c r="D2036" s="5"/>
      <c r="E2036" s="5"/>
      <c r="F2036" s="5"/>
      <c r="G2036" s="6" t="s">
        <v>2094</v>
      </c>
      <c r="H2036" s="5"/>
      <c r="I2036" s="6" t="s">
        <v>2094</v>
      </c>
      <c r="J2036" s="33" t="s">
        <v>414</v>
      </c>
      <c r="K2036" s="33" t="s">
        <v>409</v>
      </c>
      <c r="L2036" s="34">
        <v>35600</v>
      </c>
      <c r="M2036" s="34">
        <v>8900</v>
      </c>
      <c r="N2036" s="34">
        <v>2144</v>
      </c>
      <c r="O2036" s="34">
        <v>2932</v>
      </c>
      <c r="P2036" s="25">
        <f t="shared" si="140"/>
        <v>8.2359550561797743</v>
      </c>
      <c r="Q2036" s="25">
        <f t="shared" si="141"/>
        <v>-67.056179775280896</v>
      </c>
      <c r="R2036" s="30" t="s">
        <v>2938</v>
      </c>
    </row>
    <row r="2037" spans="1:18" s="16" customFormat="1" ht="45">
      <c r="A2037" s="13"/>
      <c r="B2037" s="12" t="s">
        <v>415</v>
      </c>
      <c r="C2037" s="9" t="s">
        <v>2094</v>
      </c>
      <c r="D2037" s="14">
        <f>SUM(D1673:D2036)</f>
        <v>2798083925</v>
      </c>
      <c r="E2037" s="14">
        <f>SUM(E1673:E2036)</f>
        <v>4560203845</v>
      </c>
      <c r="F2037" s="14">
        <f>+E2037-D2037</f>
        <v>1762119920</v>
      </c>
      <c r="G2037" s="15" t="s">
        <v>2094</v>
      </c>
      <c r="H2037" s="14">
        <f>SUM(H1673:H2036)</f>
        <v>21419492215</v>
      </c>
      <c r="I2037" s="15" t="s">
        <v>2094</v>
      </c>
      <c r="J2037" s="35" t="s">
        <v>2094</v>
      </c>
      <c r="K2037" s="35" t="s">
        <v>2094</v>
      </c>
      <c r="L2037" s="36"/>
      <c r="M2037" s="36"/>
      <c r="N2037" s="36"/>
      <c r="O2037" s="36"/>
      <c r="P2037" s="37" t="s">
        <v>2094</v>
      </c>
      <c r="Q2037" s="37" t="s">
        <v>2094</v>
      </c>
      <c r="R2037" s="38" t="s">
        <v>2094</v>
      </c>
    </row>
    <row r="2038" spans="1:18">
      <c r="A2038" s="1"/>
      <c r="B2038" s="11" t="s">
        <v>416</v>
      </c>
      <c r="C2038" s="10" t="s">
        <v>2094</v>
      </c>
      <c r="D2038" s="10"/>
      <c r="E2038" s="10"/>
      <c r="F2038" s="10"/>
      <c r="G2038" s="10" t="s">
        <v>2094</v>
      </c>
      <c r="H2038" s="10"/>
      <c r="I2038" s="10" t="s">
        <v>2094</v>
      </c>
      <c r="J2038" s="39" t="s">
        <v>2094</v>
      </c>
      <c r="K2038" s="39" t="s">
        <v>2094</v>
      </c>
      <c r="L2038" s="39"/>
      <c r="M2038" s="39"/>
      <c r="N2038" s="39"/>
      <c r="O2038" s="39"/>
      <c r="P2038" s="39" t="s">
        <v>2094</v>
      </c>
      <c r="Q2038" s="39" t="s">
        <v>2094</v>
      </c>
      <c r="R2038" s="39" t="s">
        <v>2094</v>
      </c>
    </row>
    <row r="2039" spans="1:18" ht="30">
      <c r="A2039" s="1"/>
      <c r="B2039" s="12" t="s">
        <v>417</v>
      </c>
      <c r="C2039" s="4" t="s">
        <v>2094</v>
      </c>
      <c r="D2039" s="5"/>
      <c r="E2039" s="5"/>
      <c r="F2039" s="5"/>
      <c r="G2039" s="6" t="s">
        <v>2094</v>
      </c>
      <c r="H2039" s="5"/>
      <c r="I2039" s="6" t="s">
        <v>2094</v>
      </c>
      <c r="J2039" s="33" t="s">
        <v>2094</v>
      </c>
      <c r="K2039" s="33" t="s">
        <v>2094</v>
      </c>
      <c r="L2039" s="34"/>
      <c r="M2039" s="34"/>
      <c r="N2039" s="34"/>
      <c r="O2039" s="34"/>
      <c r="P2039" s="24" t="s">
        <v>2094</v>
      </c>
      <c r="Q2039" s="24" t="s">
        <v>2094</v>
      </c>
      <c r="R2039" s="30" t="s">
        <v>2094</v>
      </c>
    </row>
    <row r="2040" spans="1:18" ht="28.5">
      <c r="A2040" s="1"/>
      <c r="B2040" s="3" t="s">
        <v>418</v>
      </c>
      <c r="C2040" s="4" t="s">
        <v>2214</v>
      </c>
      <c r="D2040" s="5">
        <v>145310788</v>
      </c>
      <c r="E2040" s="5">
        <v>174970450</v>
      </c>
      <c r="F2040" s="5">
        <v>29659662</v>
      </c>
      <c r="G2040" s="7">
        <v>20.399999999999999</v>
      </c>
      <c r="H2040" s="5">
        <v>965274280</v>
      </c>
      <c r="I2040" s="7">
        <v>18.100000000000001</v>
      </c>
      <c r="J2040" s="33" t="s">
        <v>2094</v>
      </c>
      <c r="K2040" s="33" t="s">
        <v>2094</v>
      </c>
      <c r="L2040" s="34"/>
      <c r="M2040" s="34"/>
      <c r="N2040" s="34"/>
      <c r="O2040" s="34"/>
      <c r="P2040" s="24" t="s">
        <v>2094</v>
      </c>
      <c r="Q2040" s="24" t="s">
        <v>2094</v>
      </c>
      <c r="R2040" s="30" t="s">
        <v>2094</v>
      </c>
    </row>
    <row r="2041" spans="1:18" ht="57">
      <c r="A2041" s="1"/>
      <c r="B2041" s="3" t="s">
        <v>419</v>
      </c>
      <c r="C2041" s="4" t="s">
        <v>2094</v>
      </c>
      <c r="D2041" s="5"/>
      <c r="E2041" s="5"/>
      <c r="F2041" s="5"/>
      <c r="G2041" s="6" t="s">
        <v>2094</v>
      </c>
      <c r="H2041" s="5"/>
      <c r="I2041" s="6" t="s">
        <v>2094</v>
      </c>
      <c r="J2041" s="33" t="s">
        <v>420</v>
      </c>
      <c r="K2041" s="33" t="s">
        <v>421</v>
      </c>
      <c r="L2041" s="34">
        <v>5500</v>
      </c>
      <c r="M2041" s="34">
        <v>1375</v>
      </c>
      <c r="N2041" s="34">
        <v>2020</v>
      </c>
      <c r="O2041" s="34">
        <v>1073</v>
      </c>
      <c r="P2041" s="25">
        <f t="shared" ref="P2041:P2046" si="142">+O2041/L2041*100</f>
        <v>19.509090909090908</v>
      </c>
      <c r="Q2041" s="25">
        <f t="shared" ref="Q2041:Q2046" si="143">-100+(O2041/M2041*100)</f>
        <v>-21.963636363636368</v>
      </c>
      <c r="R2041" s="30" t="s">
        <v>3173</v>
      </c>
    </row>
    <row r="2042" spans="1:18" ht="128.25">
      <c r="A2042" s="1"/>
      <c r="B2042" s="1"/>
      <c r="C2042" s="4" t="s">
        <v>2094</v>
      </c>
      <c r="D2042" s="5"/>
      <c r="E2042" s="5"/>
      <c r="F2042" s="5"/>
      <c r="G2042" s="6" t="s">
        <v>2094</v>
      </c>
      <c r="H2042" s="5"/>
      <c r="I2042" s="6" t="s">
        <v>2094</v>
      </c>
      <c r="J2042" s="33" t="s">
        <v>2233</v>
      </c>
      <c r="K2042" s="33" t="s">
        <v>2157</v>
      </c>
      <c r="L2042" s="34">
        <v>200000</v>
      </c>
      <c r="M2042" s="34">
        <v>46000</v>
      </c>
      <c r="N2042" s="34">
        <v>9064</v>
      </c>
      <c r="O2042" s="34">
        <v>5694</v>
      </c>
      <c r="P2042" s="25">
        <f t="shared" si="142"/>
        <v>2.847</v>
      </c>
      <c r="Q2042" s="25">
        <f t="shared" si="143"/>
        <v>-87.621739130434776</v>
      </c>
      <c r="R2042" s="30" t="s">
        <v>3072</v>
      </c>
    </row>
    <row r="2043" spans="1:18" ht="28.5">
      <c r="A2043" s="1"/>
      <c r="B2043" s="1"/>
      <c r="C2043" s="4" t="s">
        <v>2094</v>
      </c>
      <c r="D2043" s="5"/>
      <c r="E2043" s="5"/>
      <c r="F2043" s="5"/>
      <c r="G2043" s="6" t="s">
        <v>2094</v>
      </c>
      <c r="H2043" s="5"/>
      <c r="I2043" s="6" t="s">
        <v>2094</v>
      </c>
      <c r="J2043" s="33" t="s">
        <v>422</v>
      </c>
      <c r="K2043" s="33" t="s">
        <v>423</v>
      </c>
      <c r="L2043" s="34">
        <v>2300</v>
      </c>
      <c r="M2043" s="34">
        <v>300</v>
      </c>
      <c r="N2043" s="34">
        <v>246</v>
      </c>
      <c r="O2043" s="34">
        <v>360</v>
      </c>
      <c r="P2043" s="25">
        <f t="shared" si="142"/>
        <v>15.65217391304348</v>
      </c>
      <c r="Q2043" s="25">
        <f t="shared" si="143"/>
        <v>20</v>
      </c>
      <c r="R2043" s="30" t="s">
        <v>3174</v>
      </c>
    </row>
    <row r="2044" spans="1:18" ht="57">
      <c r="A2044" s="1"/>
      <c r="B2044" s="1"/>
      <c r="C2044" s="4" t="s">
        <v>2094</v>
      </c>
      <c r="D2044" s="5"/>
      <c r="E2044" s="5"/>
      <c r="F2044" s="5"/>
      <c r="G2044" s="6" t="s">
        <v>2094</v>
      </c>
      <c r="H2044" s="5"/>
      <c r="I2044" s="6" t="s">
        <v>2094</v>
      </c>
      <c r="J2044" s="33" t="s">
        <v>424</v>
      </c>
      <c r="K2044" s="33" t="s">
        <v>425</v>
      </c>
      <c r="L2044" s="34">
        <v>9000</v>
      </c>
      <c r="M2044" s="34">
        <v>2250</v>
      </c>
      <c r="N2044" s="34">
        <v>1439</v>
      </c>
      <c r="O2044" s="34">
        <v>1892</v>
      </c>
      <c r="P2044" s="25">
        <f t="shared" si="142"/>
        <v>21.022222222222222</v>
      </c>
      <c r="Q2044" s="25">
        <f t="shared" si="143"/>
        <v>-15.911111111111111</v>
      </c>
      <c r="R2044" s="30" t="s">
        <v>3175</v>
      </c>
    </row>
    <row r="2045" spans="1:18" ht="28.5">
      <c r="A2045" s="1"/>
      <c r="B2045" s="1"/>
      <c r="C2045" s="4" t="s">
        <v>2094</v>
      </c>
      <c r="D2045" s="5"/>
      <c r="E2045" s="5"/>
      <c r="F2045" s="5"/>
      <c r="G2045" s="6" t="s">
        <v>2094</v>
      </c>
      <c r="H2045" s="5"/>
      <c r="I2045" s="6" t="s">
        <v>2094</v>
      </c>
      <c r="J2045" s="33" t="s">
        <v>426</v>
      </c>
      <c r="K2045" s="33" t="s">
        <v>427</v>
      </c>
      <c r="L2045" s="34">
        <v>295</v>
      </c>
      <c r="M2045" s="34">
        <v>20</v>
      </c>
      <c r="N2045" s="34">
        <v>21</v>
      </c>
      <c r="O2045" s="34">
        <v>2</v>
      </c>
      <c r="P2045" s="25">
        <f t="shared" si="142"/>
        <v>0.67796610169491522</v>
      </c>
      <c r="Q2045" s="25">
        <f t="shared" si="143"/>
        <v>-90</v>
      </c>
      <c r="R2045" s="30" t="s">
        <v>428</v>
      </c>
    </row>
    <row r="2046" spans="1:18" ht="28.5">
      <c r="A2046" s="1"/>
      <c r="B2046" s="1"/>
      <c r="C2046" s="4" t="s">
        <v>2094</v>
      </c>
      <c r="D2046" s="5"/>
      <c r="E2046" s="5"/>
      <c r="F2046" s="5"/>
      <c r="G2046" s="6" t="s">
        <v>2094</v>
      </c>
      <c r="H2046" s="5"/>
      <c r="I2046" s="6" t="s">
        <v>2094</v>
      </c>
      <c r="J2046" s="33" t="s">
        <v>429</v>
      </c>
      <c r="K2046" s="33" t="s">
        <v>2226</v>
      </c>
      <c r="L2046" s="34">
        <v>140</v>
      </c>
      <c r="M2046" s="34">
        <v>20</v>
      </c>
      <c r="N2046" s="34">
        <v>10</v>
      </c>
      <c r="O2046" s="34">
        <v>30</v>
      </c>
      <c r="P2046" s="25">
        <f t="shared" si="142"/>
        <v>21.428571428571427</v>
      </c>
      <c r="Q2046" s="25">
        <f t="shared" si="143"/>
        <v>50</v>
      </c>
      <c r="R2046" s="30" t="s">
        <v>3176</v>
      </c>
    </row>
    <row r="2047" spans="1:18" ht="30">
      <c r="A2047" s="1"/>
      <c r="B2047" s="12" t="s">
        <v>430</v>
      </c>
      <c r="C2047" s="4" t="s">
        <v>2094</v>
      </c>
      <c r="D2047" s="5"/>
      <c r="E2047" s="5"/>
      <c r="F2047" s="5"/>
      <c r="G2047" s="6" t="s">
        <v>2094</v>
      </c>
      <c r="H2047" s="5"/>
      <c r="I2047" s="6" t="s">
        <v>2094</v>
      </c>
      <c r="J2047" s="33" t="s">
        <v>2094</v>
      </c>
      <c r="K2047" s="33" t="s">
        <v>2094</v>
      </c>
      <c r="L2047" s="34"/>
      <c r="M2047" s="34"/>
      <c r="N2047" s="34"/>
      <c r="O2047" s="34"/>
      <c r="P2047" s="24" t="s">
        <v>2094</v>
      </c>
      <c r="Q2047" s="24" t="s">
        <v>2094</v>
      </c>
      <c r="R2047" s="30" t="s">
        <v>2094</v>
      </c>
    </row>
    <row r="2048" spans="1:18" ht="28.5">
      <c r="A2048" s="1"/>
      <c r="B2048" s="3" t="s">
        <v>431</v>
      </c>
      <c r="C2048" s="4" t="s">
        <v>2214</v>
      </c>
      <c r="D2048" s="5">
        <v>12298339</v>
      </c>
      <c r="E2048" s="5">
        <v>14957568</v>
      </c>
      <c r="F2048" s="5">
        <v>2659229</v>
      </c>
      <c r="G2048" s="7">
        <v>21.6</v>
      </c>
      <c r="H2048" s="5">
        <v>141041663</v>
      </c>
      <c r="I2048" s="7">
        <v>10.6</v>
      </c>
      <c r="J2048" s="33" t="s">
        <v>2094</v>
      </c>
      <c r="K2048" s="33" t="s">
        <v>2094</v>
      </c>
      <c r="L2048" s="34"/>
      <c r="M2048" s="34"/>
      <c r="N2048" s="34"/>
      <c r="O2048" s="34"/>
      <c r="P2048" s="24" t="s">
        <v>2094</v>
      </c>
      <c r="Q2048" s="24" t="s">
        <v>2094</v>
      </c>
      <c r="R2048" s="30" t="s">
        <v>2094</v>
      </c>
    </row>
    <row r="2049" spans="1:18" ht="242.25">
      <c r="A2049" s="1"/>
      <c r="B2049" s="3" t="s">
        <v>432</v>
      </c>
      <c r="C2049" s="4" t="s">
        <v>2094</v>
      </c>
      <c r="D2049" s="5"/>
      <c r="E2049" s="5"/>
      <c r="F2049" s="5"/>
      <c r="G2049" s="6" t="s">
        <v>2094</v>
      </c>
      <c r="H2049" s="5"/>
      <c r="I2049" s="6" t="s">
        <v>2094</v>
      </c>
      <c r="J2049" s="33" t="s">
        <v>433</v>
      </c>
      <c r="K2049" s="33" t="s">
        <v>434</v>
      </c>
      <c r="L2049" s="34">
        <v>120</v>
      </c>
      <c r="M2049" s="34">
        <v>20</v>
      </c>
      <c r="N2049" s="34">
        <v>4</v>
      </c>
      <c r="O2049" s="34">
        <v>2</v>
      </c>
      <c r="P2049" s="25">
        <f>+O2049/L2049*100</f>
        <v>1.6666666666666667</v>
      </c>
      <c r="Q2049" s="25">
        <f>-100+(O2049/M2049*100)</f>
        <v>-90</v>
      </c>
      <c r="R2049" s="30" t="s">
        <v>3420</v>
      </c>
    </row>
    <row r="2050" spans="1:18">
      <c r="A2050" s="1"/>
      <c r="B2050" s="3" t="s">
        <v>432</v>
      </c>
      <c r="C2050" s="1"/>
      <c r="D2050" s="1"/>
      <c r="E2050" s="1"/>
      <c r="F2050" s="1"/>
      <c r="G2050" s="1"/>
      <c r="H2050" s="1"/>
      <c r="I2050" s="1"/>
      <c r="J2050" s="22"/>
      <c r="K2050" s="22"/>
      <c r="L2050" s="22"/>
      <c r="M2050" s="22"/>
      <c r="N2050" s="22"/>
      <c r="O2050" s="22"/>
      <c r="P2050" s="22"/>
      <c r="Q2050" s="22"/>
      <c r="R2050" s="30"/>
    </row>
    <row r="2051" spans="1:18" ht="42.75">
      <c r="A2051" s="1"/>
      <c r="B2051" s="1"/>
      <c r="C2051" s="4" t="s">
        <v>2094</v>
      </c>
      <c r="D2051" s="5"/>
      <c r="E2051" s="5"/>
      <c r="F2051" s="5"/>
      <c r="G2051" s="6" t="s">
        <v>2094</v>
      </c>
      <c r="H2051" s="5"/>
      <c r="I2051" s="6" t="s">
        <v>2094</v>
      </c>
      <c r="J2051" s="33" t="s">
        <v>433</v>
      </c>
      <c r="K2051" s="33" t="s">
        <v>435</v>
      </c>
      <c r="L2051" s="34">
        <v>3</v>
      </c>
      <c r="M2051" s="34">
        <v>0</v>
      </c>
      <c r="N2051" s="34">
        <v>0</v>
      </c>
      <c r="O2051" s="34">
        <v>0</v>
      </c>
      <c r="P2051" s="24" t="s">
        <v>2103</v>
      </c>
      <c r="Q2051" s="25">
        <v>0</v>
      </c>
      <c r="R2051" s="30" t="s">
        <v>2094</v>
      </c>
    </row>
    <row r="2052" spans="1:18" ht="42.75">
      <c r="A2052" s="1"/>
      <c r="B2052" s="1"/>
      <c r="C2052" s="4" t="s">
        <v>2094</v>
      </c>
      <c r="D2052" s="5"/>
      <c r="E2052" s="5"/>
      <c r="F2052" s="5"/>
      <c r="G2052" s="6" t="s">
        <v>2094</v>
      </c>
      <c r="H2052" s="5"/>
      <c r="I2052" s="6" t="s">
        <v>2094</v>
      </c>
      <c r="J2052" s="33" t="s">
        <v>433</v>
      </c>
      <c r="K2052" s="33" t="s">
        <v>3073</v>
      </c>
      <c r="L2052" s="34">
        <v>10</v>
      </c>
      <c r="M2052" s="34">
        <v>1</v>
      </c>
      <c r="N2052" s="34">
        <v>8</v>
      </c>
      <c r="O2052" s="34">
        <v>5</v>
      </c>
      <c r="P2052" s="25">
        <f>+O2052/L2052*100</f>
        <v>50</v>
      </c>
      <c r="Q2052" s="25">
        <f>-100+(O2052/M2052*100)</f>
        <v>400</v>
      </c>
      <c r="R2052" s="30" t="s">
        <v>436</v>
      </c>
    </row>
    <row r="2053" spans="1:18" ht="57">
      <c r="A2053" s="1"/>
      <c r="B2053" s="1"/>
      <c r="C2053" s="4" t="s">
        <v>2094</v>
      </c>
      <c r="D2053" s="5"/>
      <c r="E2053" s="5"/>
      <c r="F2053" s="5"/>
      <c r="G2053" s="6" t="s">
        <v>2094</v>
      </c>
      <c r="H2053" s="5"/>
      <c r="I2053" s="6" t="s">
        <v>2094</v>
      </c>
      <c r="J2053" s="33" t="s">
        <v>433</v>
      </c>
      <c r="K2053" s="33" t="s">
        <v>3074</v>
      </c>
      <c r="L2053" s="34">
        <v>50</v>
      </c>
      <c r="M2053" s="34">
        <v>5</v>
      </c>
      <c r="N2053" s="34">
        <v>19</v>
      </c>
      <c r="O2053" s="34">
        <v>7</v>
      </c>
      <c r="P2053" s="25">
        <f>+O2053/L2053*100</f>
        <v>14.000000000000002</v>
      </c>
      <c r="Q2053" s="25">
        <f>-100+(O2053/M2053*100)</f>
        <v>40</v>
      </c>
      <c r="R2053" s="30" t="s">
        <v>437</v>
      </c>
    </row>
    <row r="2054" spans="1:18" ht="71.25">
      <c r="A2054" s="1"/>
      <c r="B2054" s="1"/>
      <c r="C2054" s="4" t="s">
        <v>2094</v>
      </c>
      <c r="D2054" s="5"/>
      <c r="E2054" s="5"/>
      <c r="F2054" s="5"/>
      <c r="G2054" s="6" t="s">
        <v>2094</v>
      </c>
      <c r="H2054" s="5"/>
      <c r="I2054" s="6" t="s">
        <v>2094</v>
      </c>
      <c r="J2054" s="33" t="s">
        <v>438</v>
      </c>
      <c r="K2054" s="33" t="s">
        <v>2204</v>
      </c>
      <c r="L2054" s="34">
        <v>40</v>
      </c>
      <c r="M2054" s="34">
        <v>5</v>
      </c>
      <c r="N2054" s="34">
        <v>7</v>
      </c>
      <c r="O2054" s="34">
        <v>8</v>
      </c>
      <c r="P2054" s="25">
        <f>+O2054/L2054*100</f>
        <v>20</v>
      </c>
      <c r="Q2054" s="25">
        <f>-100+(O2054/M2054*100)</f>
        <v>60</v>
      </c>
      <c r="R2054" s="30" t="s">
        <v>439</v>
      </c>
    </row>
    <row r="2055" spans="1:18" ht="42.75">
      <c r="A2055" s="1"/>
      <c r="B2055" s="1"/>
      <c r="C2055" s="4" t="s">
        <v>2094</v>
      </c>
      <c r="D2055" s="5"/>
      <c r="E2055" s="5"/>
      <c r="F2055" s="5"/>
      <c r="G2055" s="6" t="s">
        <v>2094</v>
      </c>
      <c r="H2055" s="5"/>
      <c r="I2055" s="6" t="s">
        <v>2094</v>
      </c>
      <c r="J2055" s="33" t="s">
        <v>440</v>
      </c>
      <c r="K2055" s="33" t="s">
        <v>2308</v>
      </c>
      <c r="L2055" s="34">
        <v>30</v>
      </c>
      <c r="M2055" s="34">
        <v>3</v>
      </c>
      <c r="N2055" s="34">
        <v>0</v>
      </c>
      <c r="O2055" s="34">
        <v>3</v>
      </c>
      <c r="P2055" s="25">
        <f>+O2055/L2055*100</f>
        <v>10</v>
      </c>
      <c r="Q2055" s="25">
        <f>-100+(O2055/M2055*100)</f>
        <v>0</v>
      </c>
      <c r="R2055" s="30" t="s">
        <v>2094</v>
      </c>
    </row>
    <row r="2056" spans="1:18" ht="42.75">
      <c r="A2056" s="1"/>
      <c r="B2056" s="1"/>
      <c r="C2056" s="4" t="s">
        <v>2094</v>
      </c>
      <c r="D2056" s="5"/>
      <c r="E2056" s="5"/>
      <c r="F2056" s="5"/>
      <c r="G2056" s="6" t="s">
        <v>2094</v>
      </c>
      <c r="H2056" s="5"/>
      <c r="I2056" s="6" t="s">
        <v>2094</v>
      </c>
      <c r="J2056" s="33" t="s">
        <v>440</v>
      </c>
      <c r="K2056" s="33" t="s">
        <v>441</v>
      </c>
      <c r="L2056" s="34">
        <v>350</v>
      </c>
      <c r="M2056" s="34">
        <v>350</v>
      </c>
      <c r="N2056" s="34" t="s">
        <v>216</v>
      </c>
      <c r="O2056" s="34">
        <v>350</v>
      </c>
      <c r="P2056" s="24" t="s">
        <v>2130</v>
      </c>
      <c r="Q2056" s="25">
        <f>-100+(O2056/M2056*100)</f>
        <v>0</v>
      </c>
      <c r="R2056" s="30" t="s">
        <v>2094</v>
      </c>
    </row>
    <row r="2057" spans="1:18" ht="28.5">
      <c r="A2057" s="1"/>
      <c r="B2057" s="1"/>
      <c r="C2057" s="4" t="s">
        <v>2094</v>
      </c>
      <c r="D2057" s="5"/>
      <c r="E2057" s="5"/>
      <c r="F2057" s="5"/>
      <c r="G2057" s="6" t="s">
        <v>2094</v>
      </c>
      <c r="H2057" s="5"/>
      <c r="I2057" s="6" t="s">
        <v>2094</v>
      </c>
      <c r="J2057" s="33" t="s">
        <v>442</v>
      </c>
      <c r="K2057" s="33" t="s">
        <v>443</v>
      </c>
      <c r="L2057" s="34">
        <v>2</v>
      </c>
      <c r="M2057" s="34">
        <v>0</v>
      </c>
      <c r="N2057" s="34">
        <v>1</v>
      </c>
      <c r="O2057" s="34">
        <v>0</v>
      </c>
      <c r="P2057" s="24" t="s">
        <v>2103</v>
      </c>
      <c r="Q2057" s="25">
        <v>0</v>
      </c>
      <c r="R2057" s="30" t="s">
        <v>2094</v>
      </c>
    </row>
    <row r="2058" spans="1:18" ht="42.75">
      <c r="A2058" s="1"/>
      <c r="B2058" s="1"/>
      <c r="C2058" s="4" t="s">
        <v>2094</v>
      </c>
      <c r="D2058" s="5"/>
      <c r="E2058" s="5"/>
      <c r="F2058" s="5"/>
      <c r="G2058" s="6" t="s">
        <v>2094</v>
      </c>
      <c r="H2058" s="5"/>
      <c r="I2058" s="6" t="s">
        <v>2094</v>
      </c>
      <c r="J2058" s="33" t="s">
        <v>3075</v>
      </c>
      <c r="K2058" s="33" t="s">
        <v>444</v>
      </c>
      <c r="L2058" s="34">
        <v>10</v>
      </c>
      <c r="M2058" s="34">
        <v>2</v>
      </c>
      <c r="N2058" s="34" t="s">
        <v>216</v>
      </c>
      <c r="O2058" s="34">
        <v>0</v>
      </c>
      <c r="P2058" s="25">
        <f>+O2058/L2058*100</f>
        <v>0</v>
      </c>
      <c r="Q2058" s="25">
        <f>-100+(O2058/M2058*100)</f>
        <v>-100</v>
      </c>
      <c r="R2058" s="30" t="s">
        <v>445</v>
      </c>
    </row>
    <row r="2059" spans="1:18" ht="28.5">
      <c r="A2059" s="1"/>
      <c r="B2059" s="1"/>
      <c r="C2059" s="4" t="s">
        <v>2094</v>
      </c>
      <c r="D2059" s="5"/>
      <c r="E2059" s="5"/>
      <c r="F2059" s="5"/>
      <c r="G2059" s="6" t="s">
        <v>2094</v>
      </c>
      <c r="H2059" s="5"/>
      <c r="I2059" s="6" t="s">
        <v>2094</v>
      </c>
      <c r="J2059" s="33" t="s">
        <v>3076</v>
      </c>
      <c r="K2059" s="33" t="s">
        <v>446</v>
      </c>
      <c r="L2059" s="34">
        <v>6</v>
      </c>
      <c r="M2059" s="34">
        <v>0</v>
      </c>
      <c r="N2059" s="34" t="s">
        <v>216</v>
      </c>
      <c r="O2059" s="34">
        <v>0</v>
      </c>
      <c r="P2059" s="24" t="s">
        <v>2103</v>
      </c>
      <c r="Q2059" s="25">
        <v>0</v>
      </c>
      <c r="R2059" s="30" t="s">
        <v>2094</v>
      </c>
    </row>
    <row r="2060" spans="1:18" ht="30">
      <c r="A2060" s="1"/>
      <c r="B2060" s="12" t="s">
        <v>447</v>
      </c>
      <c r="C2060" s="4" t="s">
        <v>2094</v>
      </c>
      <c r="D2060" s="5"/>
      <c r="E2060" s="5"/>
      <c r="F2060" s="5"/>
      <c r="G2060" s="6" t="s">
        <v>2094</v>
      </c>
      <c r="H2060" s="5"/>
      <c r="I2060" s="6" t="s">
        <v>2094</v>
      </c>
      <c r="J2060" s="33" t="s">
        <v>2094</v>
      </c>
      <c r="K2060" s="33" t="s">
        <v>2094</v>
      </c>
      <c r="L2060" s="34"/>
      <c r="M2060" s="34"/>
      <c r="N2060" s="34"/>
      <c r="O2060" s="34"/>
      <c r="P2060" s="24" t="s">
        <v>2094</v>
      </c>
      <c r="Q2060" s="24" t="s">
        <v>2094</v>
      </c>
      <c r="R2060" s="30" t="s">
        <v>2094</v>
      </c>
    </row>
    <row r="2061" spans="1:18" ht="42.75">
      <c r="A2061" s="1"/>
      <c r="B2061" s="3" t="s">
        <v>448</v>
      </c>
      <c r="C2061" s="4" t="s">
        <v>2099</v>
      </c>
      <c r="D2061" s="5">
        <v>44243816</v>
      </c>
      <c r="E2061" s="5">
        <v>65052369</v>
      </c>
      <c r="F2061" s="5">
        <v>20808553</v>
      </c>
      <c r="G2061" s="7">
        <v>47</v>
      </c>
      <c r="H2061" s="5">
        <v>309022459</v>
      </c>
      <c r="I2061" s="7">
        <v>21.1</v>
      </c>
      <c r="J2061" s="33" t="s">
        <v>2094</v>
      </c>
      <c r="K2061" s="33" t="s">
        <v>2094</v>
      </c>
      <c r="L2061" s="34"/>
      <c r="M2061" s="34"/>
      <c r="N2061" s="34"/>
      <c r="O2061" s="34"/>
      <c r="P2061" s="24" t="s">
        <v>2094</v>
      </c>
      <c r="Q2061" s="24" t="s">
        <v>2094</v>
      </c>
      <c r="R2061" s="30" t="s">
        <v>2094</v>
      </c>
    </row>
    <row r="2062" spans="1:18" ht="28.5">
      <c r="A2062" s="1"/>
      <c r="B2062" s="3" t="s">
        <v>449</v>
      </c>
      <c r="C2062" s="4" t="s">
        <v>2094</v>
      </c>
      <c r="D2062" s="5"/>
      <c r="E2062" s="5"/>
      <c r="F2062" s="5"/>
      <c r="G2062" s="6" t="s">
        <v>2094</v>
      </c>
      <c r="H2062" s="5"/>
      <c r="I2062" s="6" t="s">
        <v>2094</v>
      </c>
      <c r="J2062" s="33" t="s">
        <v>450</v>
      </c>
      <c r="K2062" s="33" t="s">
        <v>451</v>
      </c>
      <c r="L2062" s="34">
        <v>1650</v>
      </c>
      <c r="M2062" s="34">
        <v>300</v>
      </c>
      <c r="N2062" s="34">
        <v>178</v>
      </c>
      <c r="O2062" s="34">
        <v>276</v>
      </c>
      <c r="P2062" s="25">
        <f t="shared" ref="P2062:P2068" si="144">+O2062/L2062*100</f>
        <v>16.727272727272727</v>
      </c>
      <c r="Q2062" s="25">
        <f t="shared" ref="Q2062:Q2076" si="145">-100+(O2062/M2062*100)</f>
        <v>-8</v>
      </c>
      <c r="R2062" s="30" t="s">
        <v>452</v>
      </c>
    </row>
    <row r="2063" spans="1:18" ht="71.25">
      <c r="A2063" s="1"/>
      <c r="B2063" s="1"/>
      <c r="C2063" s="4" t="s">
        <v>2094</v>
      </c>
      <c r="D2063" s="5"/>
      <c r="E2063" s="5"/>
      <c r="F2063" s="5"/>
      <c r="G2063" s="6" t="s">
        <v>2094</v>
      </c>
      <c r="H2063" s="5"/>
      <c r="I2063" s="6" t="s">
        <v>2094</v>
      </c>
      <c r="J2063" s="33" t="s">
        <v>453</v>
      </c>
      <c r="K2063" s="33" t="s">
        <v>2015</v>
      </c>
      <c r="L2063" s="34">
        <v>1470</v>
      </c>
      <c r="M2063" s="34">
        <v>0</v>
      </c>
      <c r="N2063" s="34">
        <v>1256</v>
      </c>
      <c r="O2063" s="34">
        <v>951</v>
      </c>
      <c r="P2063" s="25">
        <f t="shared" si="144"/>
        <v>64.693877551020407</v>
      </c>
      <c r="Q2063" s="25" t="s">
        <v>2103</v>
      </c>
      <c r="R2063" s="30" t="s">
        <v>454</v>
      </c>
    </row>
    <row r="2064" spans="1:18" ht="42.75">
      <c r="A2064" s="1"/>
      <c r="B2064" s="1"/>
      <c r="C2064" s="4" t="s">
        <v>2094</v>
      </c>
      <c r="D2064" s="5"/>
      <c r="E2064" s="5"/>
      <c r="F2064" s="5"/>
      <c r="G2064" s="6" t="s">
        <v>2094</v>
      </c>
      <c r="H2064" s="5"/>
      <c r="I2064" s="6" t="s">
        <v>2094</v>
      </c>
      <c r="J2064" s="33" t="s">
        <v>455</v>
      </c>
      <c r="K2064" s="33" t="s">
        <v>2226</v>
      </c>
      <c r="L2064" s="34">
        <v>1220</v>
      </c>
      <c r="M2064" s="34">
        <v>680</v>
      </c>
      <c r="N2064" s="34">
        <v>392</v>
      </c>
      <c r="O2064" s="34">
        <v>562</v>
      </c>
      <c r="P2064" s="25">
        <f t="shared" si="144"/>
        <v>46.065573770491802</v>
      </c>
      <c r="Q2064" s="25">
        <f t="shared" si="145"/>
        <v>-17.352941176470594</v>
      </c>
      <c r="R2064" s="30" t="s">
        <v>456</v>
      </c>
    </row>
    <row r="2065" spans="1:18" ht="42.75">
      <c r="A2065" s="1"/>
      <c r="B2065" s="1"/>
      <c r="C2065" s="4" t="s">
        <v>2094</v>
      </c>
      <c r="D2065" s="5"/>
      <c r="E2065" s="5"/>
      <c r="F2065" s="5"/>
      <c r="G2065" s="6" t="s">
        <v>2094</v>
      </c>
      <c r="H2065" s="5"/>
      <c r="I2065" s="6" t="s">
        <v>2094</v>
      </c>
      <c r="J2065" s="33" t="s">
        <v>455</v>
      </c>
      <c r="K2065" s="33" t="s">
        <v>2116</v>
      </c>
      <c r="L2065" s="34">
        <v>150000</v>
      </c>
      <c r="M2065" s="34">
        <v>75000</v>
      </c>
      <c r="N2065" s="34">
        <v>55247</v>
      </c>
      <c r="O2065" s="34">
        <v>126399</v>
      </c>
      <c r="P2065" s="25">
        <f t="shared" si="144"/>
        <v>84.265999999999991</v>
      </c>
      <c r="Q2065" s="25">
        <f t="shared" si="145"/>
        <v>68.531999999999982</v>
      </c>
      <c r="R2065" s="30" t="s">
        <v>457</v>
      </c>
    </row>
    <row r="2066" spans="1:18" ht="42.75">
      <c r="A2066" s="1"/>
      <c r="B2066" s="1"/>
      <c r="C2066" s="4" t="s">
        <v>2094</v>
      </c>
      <c r="D2066" s="5"/>
      <c r="E2066" s="5"/>
      <c r="F2066" s="5"/>
      <c r="G2066" s="6" t="s">
        <v>2094</v>
      </c>
      <c r="H2066" s="5"/>
      <c r="I2066" s="6" t="s">
        <v>2094</v>
      </c>
      <c r="J2066" s="33" t="s">
        <v>455</v>
      </c>
      <c r="K2066" s="33" t="s">
        <v>458</v>
      </c>
      <c r="L2066" s="34">
        <v>363780</v>
      </c>
      <c r="M2066" s="34">
        <v>216780</v>
      </c>
      <c r="N2066" s="34">
        <v>148560</v>
      </c>
      <c r="O2066" s="34">
        <v>363336</v>
      </c>
      <c r="P2066" s="25">
        <f t="shared" si="144"/>
        <v>99.877948210456864</v>
      </c>
      <c r="Q2066" s="25">
        <f t="shared" si="145"/>
        <v>67.605867699972322</v>
      </c>
      <c r="R2066" s="30" t="s">
        <v>459</v>
      </c>
    </row>
    <row r="2067" spans="1:18" ht="42.75">
      <c r="A2067" s="1"/>
      <c r="B2067" s="1"/>
      <c r="C2067" s="4" t="s">
        <v>2094</v>
      </c>
      <c r="D2067" s="5"/>
      <c r="E2067" s="5"/>
      <c r="F2067" s="5"/>
      <c r="G2067" s="6" t="s">
        <v>2094</v>
      </c>
      <c r="H2067" s="5"/>
      <c r="I2067" s="6" t="s">
        <v>2094</v>
      </c>
      <c r="J2067" s="33" t="s">
        <v>455</v>
      </c>
      <c r="K2067" s="33" t="s">
        <v>708</v>
      </c>
      <c r="L2067" s="34">
        <v>93720</v>
      </c>
      <c r="M2067" s="34">
        <v>11750</v>
      </c>
      <c r="N2067" s="34">
        <v>6940</v>
      </c>
      <c r="O2067" s="34">
        <v>6836</v>
      </c>
      <c r="P2067" s="25">
        <f t="shared" si="144"/>
        <v>7.2940674349125061</v>
      </c>
      <c r="Q2067" s="25">
        <f t="shared" si="145"/>
        <v>-41.821276595744685</v>
      </c>
      <c r="R2067" s="30" t="s">
        <v>460</v>
      </c>
    </row>
    <row r="2068" spans="1:18" ht="28.5">
      <c r="A2068" s="1"/>
      <c r="B2068" s="1"/>
      <c r="C2068" s="4" t="s">
        <v>2094</v>
      </c>
      <c r="D2068" s="5"/>
      <c r="E2068" s="5"/>
      <c r="F2068" s="5"/>
      <c r="G2068" s="6" t="s">
        <v>2094</v>
      </c>
      <c r="H2068" s="5"/>
      <c r="I2068" s="6" t="s">
        <v>2094</v>
      </c>
      <c r="J2068" s="33" t="s">
        <v>461</v>
      </c>
      <c r="K2068" s="33" t="s">
        <v>2116</v>
      </c>
      <c r="L2068" s="34">
        <v>11000</v>
      </c>
      <c r="M2068" s="34">
        <v>600</v>
      </c>
      <c r="N2068" s="34">
        <v>100</v>
      </c>
      <c r="O2068" s="34">
        <v>6010</v>
      </c>
      <c r="P2068" s="25">
        <f t="shared" si="144"/>
        <v>54.63636363636364</v>
      </c>
      <c r="Q2068" s="25">
        <f t="shared" si="145"/>
        <v>901.66666666666674</v>
      </c>
      <c r="R2068" s="30" t="s">
        <v>462</v>
      </c>
    </row>
    <row r="2069" spans="1:18" ht="28.5">
      <c r="A2069" s="1"/>
      <c r="B2069" s="1"/>
      <c r="C2069" s="4" t="s">
        <v>2094</v>
      </c>
      <c r="D2069" s="5"/>
      <c r="E2069" s="5"/>
      <c r="F2069" s="5"/>
      <c r="G2069" s="6" t="s">
        <v>2094</v>
      </c>
      <c r="H2069" s="5"/>
      <c r="I2069" s="6" t="s">
        <v>2094</v>
      </c>
      <c r="J2069" s="33" t="s">
        <v>463</v>
      </c>
      <c r="K2069" s="33" t="s">
        <v>2226</v>
      </c>
      <c r="L2069" s="34">
        <v>90</v>
      </c>
      <c r="M2069" s="34">
        <v>0</v>
      </c>
      <c r="N2069" s="34">
        <v>0</v>
      </c>
      <c r="O2069" s="34">
        <v>0</v>
      </c>
      <c r="P2069" s="24" t="s">
        <v>2130</v>
      </c>
      <c r="Q2069" s="25" t="s">
        <v>2103</v>
      </c>
      <c r="R2069" s="30" t="s">
        <v>2094</v>
      </c>
    </row>
    <row r="2070" spans="1:18" ht="28.5">
      <c r="A2070" s="1"/>
      <c r="B2070" s="1"/>
      <c r="C2070" s="4" t="s">
        <v>2094</v>
      </c>
      <c r="D2070" s="5"/>
      <c r="E2070" s="5"/>
      <c r="F2070" s="5"/>
      <c r="G2070" s="6" t="s">
        <v>2094</v>
      </c>
      <c r="H2070" s="5"/>
      <c r="I2070" s="6" t="s">
        <v>2094</v>
      </c>
      <c r="J2070" s="33" t="s">
        <v>463</v>
      </c>
      <c r="K2070" s="33" t="s">
        <v>2116</v>
      </c>
      <c r="L2070" s="34">
        <v>8100</v>
      </c>
      <c r="M2070" s="34">
        <v>0</v>
      </c>
      <c r="N2070" s="34">
        <v>0</v>
      </c>
      <c r="O2070" s="34">
        <v>0</v>
      </c>
      <c r="P2070" s="24" t="s">
        <v>2130</v>
      </c>
      <c r="Q2070" s="25" t="s">
        <v>2103</v>
      </c>
      <c r="R2070" s="30" t="s">
        <v>2094</v>
      </c>
    </row>
    <row r="2071" spans="1:18" ht="28.5">
      <c r="A2071" s="1"/>
      <c r="B2071" s="1"/>
      <c r="C2071" s="4" t="s">
        <v>2094</v>
      </c>
      <c r="D2071" s="5"/>
      <c r="E2071" s="5"/>
      <c r="F2071" s="5"/>
      <c r="G2071" s="6" t="s">
        <v>2094</v>
      </c>
      <c r="H2071" s="5"/>
      <c r="I2071" s="6" t="s">
        <v>2094</v>
      </c>
      <c r="J2071" s="33" t="s">
        <v>463</v>
      </c>
      <c r="K2071" s="33" t="s">
        <v>464</v>
      </c>
      <c r="L2071" s="34">
        <v>117</v>
      </c>
      <c r="M2071" s="34">
        <v>0</v>
      </c>
      <c r="N2071" s="34">
        <v>0</v>
      </c>
      <c r="O2071" s="34">
        <v>0</v>
      </c>
      <c r="P2071" s="24" t="s">
        <v>2130</v>
      </c>
      <c r="Q2071" s="25" t="s">
        <v>2103</v>
      </c>
      <c r="R2071" s="30" t="s">
        <v>2094</v>
      </c>
    </row>
    <row r="2072" spans="1:18" ht="42.75">
      <c r="A2072" s="1"/>
      <c r="B2072" s="1"/>
      <c r="C2072" s="4" t="s">
        <v>2094</v>
      </c>
      <c r="D2072" s="5"/>
      <c r="E2072" s="5"/>
      <c r="F2072" s="5"/>
      <c r="G2072" s="6" t="s">
        <v>2094</v>
      </c>
      <c r="H2072" s="5"/>
      <c r="I2072" s="6" t="s">
        <v>2094</v>
      </c>
      <c r="J2072" s="33" t="s">
        <v>465</v>
      </c>
      <c r="K2072" s="33" t="s">
        <v>2226</v>
      </c>
      <c r="L2072" s="34">
        <v>122</v>
      </c>
      <c r="M2072" s="34">
        <v>0</v>
      </c>
      <c r="N2072" s="34">
        <v>0</v>
      </c>
      <c r="O2072" s="34">
        <v>124</v>
      </c>
      <c r="P2072" s="25">
        <f>+O2072/L2072*100</f>
        <v>101.63934426229508</v>
      </c>
      <c r="Q2072" s="25" t="s">
        <v>2103</v>
      </c>
      <c r="R2072" s="30" t="s">
        <v>466</v>
      </c>
    </row>
    <row r="2073" spans="1:18" ht="42.75">
      <c r="A2073" s="1"/>
      <c r="B2073" s="1"/>
      <c r="C2073" s="4" t="s">
        <v>2094</v>
      </c>
      <c r="D2073" s="5"/>
      <c r="E2073" s="5"/>
      <c r="F2073" s="5"/>
      <c r="G2073" s="6" t="s">
        <v>2094</v>
      </c>
      <c r="H2073" s="5"/>
      <c r="I2073" s="6" t="s">
        <v>2094</v>
      </c>
      <c r="J2073" s="33" t="s">
        <v>467</v>
      </c>
      <c r="K2073" s="33" t="s">
        <v>458</v>
      </c>
      <c r="L2073" s="34">
        <v>450000</v>
      </c>
      <c r="M2073" s="34">
        <v>100000</v>
      </c>
      <c r="N2073" s="34">
        <v>73636</v>
      </c>
      <c r="O2073" s="34">
        <v>117597</v>
      </c>
      <c r="P2073" s="25">
        <f>+O2073/L2073*100</f>
        <v>26.132666666666665</v>
      </c>
      <c r="Q2073" s="25">
        <f t="shared" si="145"/>
        <v>17.596999999999994</v>
      </c>
      <c r="R2073" s="30" t="s">
        <v>468</v>
      </c>
    </row>
    <row r="2074" spans="1:18" ht="42.75">
      <c r="A2074" s="1"/>
      <c r="B2074" s="1"/>
      <c r="C2074" s="4" t="s">
        <v>2094</v>
      </c>
      <c r="D2074" s="5"/>
      <c r="E2074" s="5"/>
      <c r="F2074" s="5"/>
      <c r="G2074" s="6" t="s">
        <v>2094</v>
      </c>
      <c r="H2074" s="5"/>
      <c r="I2074" s="6" t="s">
        <v>2094</v>
      </c>
      <c r="J2074" s="33" t="s">
        <v>467</v>
      </c>
      <c r="K2074" s="33" t="s">
        <v>708</v>
      </c>
      <c r="L2074" s="34">
        <v>99000</v>
      </c>
      <c r="M2074" s="34">
        <v>20000</v>
      </c>
      <c r="N2074" s="34">
        <v>15961</v>
      </c>
      <c r="O2074" s="34">
        <v>19363</v>
      </c>
      <c r="P2074" s="25">
        <f>+O2074/L2074*100</f>
        <v>19.558585858585857</v>
      </c>
      <c r="Q2074" s="25">
        <f t="shared" si="145"/>
        <v>-3.1850000000000023</v>
      </c>
      <c r="R2074" s="30" t="s">
        <v>469</v>
      </c>
    </row>
    <row r="2075" spans="1:18" ht="57">
      <c r="A2075" s="1"/>
      <c r="B2075" s="1"/>
      <c r="C2075" s="4" t="s">
        <v>2094</v>
      </c>
      <c r="D2075" s="5"/>
      <c r="E2075" s="5"/>
      <c r="F2075" s="5"/>
      <c r="G2075" s="6" t="s">
        <v>2094</v>
      </c>
      <c r="H2075" s="5"/>
      <c r="I2075" s="6" t="s">
        <v>2094</v>
      </c>
      <c r="J2075" s="33" t="s">
        <v>470</v>
      </c>
      <c r="K2075" s="33" t="s">
        <v>464</v>
      </c>
      <c r="L2075" s="34">
        <v>382</v>
      </c>
      <c r="M2075" s="34">
        <v>0</v>
      </c>
      <c r="N2075" s="34">
        <v>344</v>
      </c>
      <c r="O2075" s="34">
        <v>357</v>
      </c>
      <c r="P2075" s="25">
        <f>+O2075/L2075*100</f>
        <v>93.455497382198942</v>
      </c>
      <c r="Q2075" s="25" t="s">
        <v>2103</v>
      </c>
      <c r="R2075" s="30" t="s">
        <v>471</v>
      </c>
    </row>
    <row r="2076" spans="1:18" ht="28.5">
      <c r="A2076" s="1"/>
      <c r="B2076" s="1"/>
      <c r="C2076" s="4" t="s">
        <v>2094</v>
      </c>
      <c r="D2076" s="5"/>
      <c r="E2076" s="5"/>
      <c r="F2076" s="5"/>
      <c r="G2076" s="6" t="s">
        <v>2094</v>
      </c>
      <c r="H2076" s="5"/>
      <c r="I2076" s="6" t="s">
        <v>2094</v>
      </c>
      <c r="J2076" s="33" t="s">
        <v>472</v>
      </c>
      <c r="K2076" s="33" t="s">
        <v>2226</v>
      </c>
      <c r="L2076" s="34">
        <v>2500</v>
      </c>
      <c r="M2076" s="34">
        <v>450</v>
      </c>
      <c r="N2076" s="34">
        <v>397</v>
      </c>
      <c r="O2076" s="34">
        <v>431</v>
      </c>
      <c r="P2076" s="25">
        <f>+O2076/L2076*100</f>
        <v>17.239999999999998</v>
      </c>
      <c r="Q2076" s="25">
        <f t="shared" si="145"/>
        <v>-4.2222222222222285</v>
      </c>
      <c r="R2076" s="30" t="s">
        <v>473</v>
      </c>
    </row>
    <row r="2077" spans="1:18" ht="28.5">
      <c r="A2077" s="1"/>
      <c r="B2077" s="1"/>
      <c r="C2077" s="4" t="s">
        <v>2094</v>
      </c>
      <c r="D2077" s="5"/>
      <c r="E2077" s="5"/>
      <c r="F2077" s="5"/>
      <c r="G2077" s="6" t="s">
        <v>2094</v>
      </c>
      <c r="H2077" s="5"/>
      <c r="I2077" s="6" t="s">
        <v>2094</v>
      </c>
      <c r="J2077" s="33" t="s">
        <v>474</v>
      </c>
      <c r="K2077" s="33" t="s">
        <v>2116</v>
      </c>
      <c r="L2077" s="34">
        <v>1300000</v>
      </c>
      <c r="M2077" s="34">
        <v>0</v>
      </c>
      <c r="N2077" s="34">
        <v>0</v>
      </c>
      <c r="O2077" s="34">
        <v>0</v>
      </c>
      <c r="P2077" s="24" t="s">
        <v>2103</v>
      </c>
      <c r="Q2077" s="25">
        <v>0</v>
      </c>
      <c r="R2077" s="30" t="s">
        <v>2094</v>
      </c>
    </row>
    <row r="2078" spans="1:18" ht="28.5">
      <c r="A2078" s="1"/>
      <c r="B2078" s="1"/>
      <c r="C2078" s="4" t="s">
        <v>2094</v>
      </c>
      <c r="D2078" s="5"/>
      <c r="E2078" s="5"/>
      <c r="F2078" s="5"/>
      <c r="G2078" s="6" t="s">
        <v>2094</v>
      </c>
      <c r="H2078" s="5"/>
      <c r="I2078" s="6" t="s">
        <v>2094</v>
      </c>
      <c r="J2078" s="33" t="s">
        <v>474</v>
      </c>
      <c r="K2078" s="33" t="s">
        <v>475</v>
      </c>
      <c r="L2078" s="34">
        <v>24</v>
      </c>
      <c r="M2078" s="34">
        <v>0</v>
      </c>
      <c r="N2078" s="34">
        <v>0</v>
      </c>
      <c r="O2078" s="34">
        <v>0</v>
      </c>
      <c r="P2078" s="24" t="s">
        <v>2103</v>
      </c>
      <c r="Q2078" s="25">
        <v>0</v>
      </c>
      <c r="R2078" s="30" t="s">
        <v>2094</v>
      </c>
    </row>
    <row r="2079" spans="1:18" ht="42.75">
      <c r="A2079" s="1"/>
      <c r="B2079" s="1"/>
      <c r="C2079" s="4" t="s">
        <v>2094</v>
      </c>
      <c r="D2079" s="5"/>
      <c r="E2079" s="5"/>
      <c r="F2079" s="5"/>
      <c r="G2079" s="6" t="s">
        <v>2094</v>
      </c>
      <c r="H2079" s="5"/>
      <c r="I2079" s="6" t="s">
        <v>2094</v>
      </c>
      <c r="J2079" s="33" t="s">
        <v>3077</v>
      </c>
      <c r="K2079" s="33" t="s">
        <v>2226</v>
      </c>
      <c r="L2079" s="34">
        <v>525</v>
      </c>
      <c r="M2079" s="34">
        <v>0</v>
      </c>
      <c r="N2079" s="34">
        <v>0</v>
      </c>
      <c r="O2079" s="34">
        <v>0</v>
      </c>
      <c r="P2079" s="24" t="s">
        <v>2103</v>
      </c>
      <c r="Q2079" s="25">
        <v>0</v>
      </c>
      <c r="R2079" s="30" t="s">
        <v>2094</v>
      </c>
    </row>
    <row r="2080" spans="1:18" ht="42.75">
      <c r="A2080" s="1"/>
      <c r="B2080" s="1"/>
      <c r="C2080" s="4" t="s">
        <v>2094</v>
      </c>
      <c r="D2080" s="5"/>
      <c r="E2080" s="5"/>
      <c r="F2080" s="5"/>
      <c r="G2080" s="6" t="s">
        <v>2094</v>
      </c>
      <c r="H2080" s="5"/>
      <c r="I2080" s="6" t="s">
        <v>2094</v>
      </c>
      <c r="J2080" s="33" t="s">
        <v>3077</v>
      </c>
      <c r="K2080" s="33" t="s">
        <v>2116</v>
      </c>
      <c r="L2080" s="34">
        <v>52000</v>
      </c>
      <c r="M2080" s="34">
        <v>0</v>
      </c>
      <c r="N2080" s="34">
        <v>0</v>
      </c>
      <c r="O2080" s="34">
        <v>0</v>
      </c>
      <c r="P2080" s="24" t="s">
        <v>2103</v>
      </c>
      <c r="Q2080" s="25">
        <v>0</v>
      </c>
      <c r="R2080" s="30" t="s">
        <v>2094</v>
      </c>
    </row>
    <row r="2081" spans="1:18" ht="42.75">
      <c r="A2081" s="1"/>
      <c r="B2081" s="1"/>
      <c r="C2081" s="4" t="s">
        <v>2094</v>
      </c>
      <c r="D2081" s="5"/>
      <c r="E2081" s="5"/>
      <c r="F2081" s="5"/>
      <c r="G2081" s="6" t="s">
        <v>2094</v>
      </c>
      <c r="H2081" s="5"/>
      <c r="I2081" s="6" t="s">
        <v>2094</v>
      </c>
      <c r="J2081" s="33" t="s">
        <v>3077</v>
      </c>
      <c r="K2081" s="33" t="s">
        <v>464</v>
      </c>
      <c r="L2081" s="34">
        <v>1260</v>
      </c>
      <c r="M2081" s="34">
        <v>0</v>
      </c>
      <c r="N2081" s="34">
        <v>0</v>
      </c>
      <c r="O2081" s="34">
        <v>0</v>
      </c>
      <c r="P2081" s="24" t="s">
        <v>2103</v>
      </c>
      <c r="Q2081" s="25">
        <v>0</v>
      </c>
      <c r="R2081" s="30" t="s">
        <v>2094</v>
      </c>
    </row>
    <row r="2082" spans="1:18" ht="28.5">
      <c r="A2082" s="1"/>
      <c r="B2082" s="3" t="s">
        <v>476</v>
      </c>
      <c r="C2082" s="4" t="s">
        <v>2099</v>
      </c>
      <c r="D2082" s="5">
        <v>27865</v>
      </c>
      <c r="E2082" s="5">
        <v>176399</v>
      </c>
      <c r="F2082" s="5">
        <v>148534</v>
      </c>
      <c r="G2082" s="7">
        <v>533</v>
      </c>
      <c r="H2082" s="5">
        <v>6985097</v>
      </c>
      <c r="I2082" s="7">
        <v>2.5</v>
      </c>
      <c r="J2082" s="33" t="s">
        <v>2094</v>
      </c>
      <c r="K2082" s="33" t="s">
        <v>2094</v>
      </c>
      <c r="L2082" s="34"/>
      <c r="M2082" s="34"/>
      <c r="N2082" s="34"/>
      <c r="O2082" s="34"/>
      <c r="P2082" s="24" t="s">
        <v>2094</v>
      </c>
      <c r="Q2082" s="24" t="s">
        <v>2094</v>
      </c>
      <c r="R2082" s="30" t="s">
        <v>2094</v>
      </c>
    </row>
    <row r="2083" spans="1:18" ht="28.5">
      <c r="A2083" s="1"/>
      <c r="B2083" s="3" t="s">
        <v>449</v>
      </c>
      <c r="C2083" s="4" t="s">
        <v>2094</v>
      </c>
      <c r="D2083" s="5"/>
      <c r="E2083" s="5"/>
      <c r="F2083" s="5"/>
      <c r="G2083" s="6" t="s">
        <v>2094</v>
      </c>
      <c r="H2083" s="5"/>
      <c r="I2083" s="6" t="s">
        <v>2094</v>
      </c>
      <c r="J2083" s="33" t="s">
        <v>477</v>
      </c>
      <c r="K2083" s="33" t="s">
        <v>649</v>
      </c>
      <c r="L2083" s="34">
        <v>22200</v>
      </c>
      <c r="M2083" s="34">
        <v>5100</v>
      </c>
      <c r="N2083" s="34">
        <v>4923</v>
      </c>
      <c r="O2083" s="34">
        <v>5000</v>
      </c>
      <c r="P2083" s="25">
        <f>+O2083/L2083*100</f>
        <v>22.522522522522522</v>
      </c>
      <c r="Q2083" s="25">
        <f>-100+(O2083/M2083*100)</f>
        <v>-1.9607843137254974</v>
      </c>
      <c r="R2083" s="30" t="s">
        <v>478</v>
      </c>
    </row>
    <row r="2084" spans="1:18" ht="28.5">
      <c r="A2084" s="1"/>
      <c r="B2084" s="1"/>
      <c r="C2084" s="4" t="s">
        <v>2094</v>
      </c>
      <c r="D2084" s="5"/>
      <c r="E2084" s="5"/>
      <c r="F2084" s="5"/>
      <c r="G2084" s="6" t="s">
        <v>2094</v>
      </c>
      <c r="H2084" s="5"/>
      <c r="I2084" s="6" t="s">
        <v>2094</v>
      </c>
      <c r="J2084" s="33" t="s">
        <v>479</v>
      </c>
      <c r="K2084" s="33" t="s">
        <v>1936</v>
      </c>
      <c r="L2084" s="34">
        <v>6378</v>
      </c>
      <c r="M2084" s="34">
        <v>1378</v>
      </c>
      <c r="N2084" s="34">
        <v>1607</v>
      </c>
      <c r="O2084" s="34">
        <v>1398</v>
      </c>
      <c r="P2084" s="25">
        <f>+O2084/L2084*100</f>
        <v>21.919096895578551</v>
      </c>
      <c r="Q2084" s="25">
        <f>-100+(O2084/M2084*100)</f>
        <v>1.4513788098693823</v>
      </c>
      <c r="R2084" s="30" t="s">
        <v>480</v>
      </c>
    </row>
    <row r="2085" spans="1:18" ht="28.5">
      <c r="A2085" s="1"/>
      <c r="B2085" s="3" t="s">
        <v>481</v>
      </c>
      <c r="C2085" s="4" t="s">
        <v>2214</v>
      </c>
      <c r="D2085" s="5">
        <v>263276588</v>
      </c>
      <c r="E2085" s="5">
        <v>442801785</v>
      </c>
      <c r="F2085" s="5">
        <v>179525197</v>
      </c>
      <c r="G2085" s="7">
        <v>68.2</v>
      </c>
      <c r="H2085" s="5">
        <v>1109713985</v>
      </c>
      <c r="I2085" s="7">
        <v>39.9</v>
      </c>
      <c r="J2085" s="33" t="s">
        <v>2094</v>
      </c>
      <c r="K2085" s="33" t="s">
        <v>2094</v>
      </c>
      <c r="L2085" s="34"/>
      <c r="M2085" s="34"/>
      <c r="N2085" s="34"/>
      <c r="O2085" s="34"/>
      <c r="P2085" s="24" t="s">
        <v>2094</v>
      </c>
      <c r="Q2085" s="24" t="s">
        <v>2094</v>
      </c>
      <c r="R2085" s="30" t="s">
        <v>2094</v>
      </c>
    </row>
    <row r="2086" spans="1:18" ht="28.5">
      <c r="A2086" s="1"/>
      <c r="B2086" s="3" t="s">
        <v>482</v>
      </c>
      <c r="C2086" s="4" t="s">
        <v>2094</v>
      </c>
      <c r="D2086" s="5"/>
      <c r="E2086" s="5"/>
      <c r="F2086" s="5"/>
      <c r="G2086" s="6" t="s">
        <v>2094</v>
      </c>
      <c r="H2086" s="5"/>
      <c r="I2086" s="6" t="s">
        <v>2094</v>
      </c>
      <c r="J2086" s="33" t="s">
        <v>483</v>
      </c>
      <c r="K2086" s="33" t="s">
        <v>1510</v>
      </c>
      <c r="L2086" s="34">
        <v>80000</v>
      </c>
      <c r="M2086" s="34">
        <v>18000</v>
      </c>
      <c r="N2086" s="34">
        <v>21571</v>
      </c>
      <c r="O2086" s="34">
        <v>20744</v>
      </c>
      <c r="P2086" s="25">
        <f t="shared" ref="P2086:P2091" si="146">+O2086/L2086*100</f>
        <v>25.929999999999996</v>
      </c>
      <c r="Q2086" s="25">
        <f t="shared" ref="Q2086:Q2091" si="147">-100+(O2086/M2086*100)</f>
        <v>15.24444444444444</v>
      </c>
      <c r="R2086" s="30" t="s">
        <v>484</v>
      </c>
    </row>
    <row r="2087" spans="1:18" ht="57">
      <c r="A2087" s="1"/>
      <c r="B2087" s="1"/>
      <c r="C2087" s="4" t="s">
        <v>2094</v>
      </c>
      <c r="D2087" s="5"/>
      <c r="E2087" s="5"/>
      <c r="F2087" s="5"/>
      <c r="G2087" s="6" t="s">
        <v>2094</v>
      </c>
      <c r="H2087" s="5"/>
      <c r="I2087" s="6" t="s">
        <v>2094</v>
      </c>
      <c r="J2087" s="33" t="s">
        <v>824</v>
      </c>
      <c r="K2087" s="33" t="s">
        <v>2226</v>
      </c>
      <c r="L2087" s="34">
        <v>320</v>
      </c>
      <c r="M2087" s="34">
        <v>70</v>
      </c>
      <c r="N2087" s="34">
        <v>29</v>
      </c>
      <c r="O2087" s="34">
        <v>41</v>
      </c>
      <c r="P2087" s="25">
        <f t="shared" si="146"/>
        <v>12.812499999999998</v>
      </c>
      <c r="Q2087" s="25">
        <f t="shared" si="147"/>
        <v>-41.428571428571423</v>
      </c>
      <c r="R2087" s="30" t="s">
        <v>3078</v>
      </c>
    </row>
    <row r="2088" spans="1:18" ht="57">
      <c r="A2088" s="1"/>
      <c r="B2088" s="1"/>
      <c r="C2088" s="4" t="s">
        <v>2094</v>
      </c>
      <c r="D2088" s="5"/>
      <c r="E2088" s="5"/>
      <c r="F2088" s="5"/>
      <c r="G2088" s="6" t="s">
        <v>2094</v>
      </c>
      <c r="H2088" s="5"/>
      <c r="I2088" s="6" t="s">
        <v>2094</v>
      </c>
      <c r="J2088" s="33" t="s">
        <v>824</v>
      </c>
      <c r="K2088" s="33" t="s">
        <v>485</v>
      </c>
      <c r="L2088" s="34">
        <v>280000</v>
      </c>
      <c r="M2088" s="34">
        <v>60000</v>
      </c>
      <c r="N2088" s="34">
        <v>43410</v>
      </c>
      <c r="O2088" s="34">
        <v>20021</v>
      </c>
      <c r="P2088" s="25">
        <f t="shared" si="146"/>
        <v>7.1503571428571426</v>
      </c>
      <c r="Q2088" s="25">
        <f t="shared" si="147"/>
        <v>-66.631666666666661</v>
      </c>
      <c r="R2088" s="30" t="s">
        <v>486</v>
      </c>
    </row>
    <row r="2089" spans="1:18" ht="42.75">
      <c r="A2089" s="1"/>
      <c r="B2089" s="1"/>
      <c r="C2089" s="4" t="s">
        <v>2094</v>
      </c>
      <c r="D2089" s="5"/>
      <c r="E2089" s="5"/>
      <c r="F2089" s="5"/>
      <c r="G2089" s="6" t="s">
        <v>2094</v>
      </c>
      <c r="H2089" s="5"/>
      <c r="I2089" s="6" t="s">
        <v>2094</v>
      </c>
      <c r="J2089" s="33" t="s">
        <v>2241</v>
      </c>
      <c r="K2089" s="33" t="s">
        <v>2319</v>
      </c>
      <c r="L2089" s="34">
        <v>40000</v>
      </c>
      <c r="M2089" s="34">
        <v>11000</v>
      </c>
      <c r="N2089" s="34">
        <v>5230</v>
      </c>
      <c r="O2089" s="34">
        <v>9069</v>
      </c>
      <c r="P2089" s="25">
        <f t="shared" si="146"/>
        <v>22.672499999999999</v>
      </c>
      <c r="Q2089" s="25">
        <f t="shared" si="147"/>
        <v>-17.554545454545462</v>
      </c>
      <c r="R2089" s="30" t="s">
        <v>487</v>
      </c>
    </row>
    <row r="2090" spans="1:18" ht="42.75">
      <c r="A2090" s="1"/>
      <c r="B2090" s="1"/>
      <c r="C2090" s="4" t="s">
        <v>2094</v>
      </c>
      <c r="D2090" s="5"/>
      <c r="E2090" s="5"/>
      <c r="F2090" s="5"/>
      <c r="G2090" s="6" t="s">
        <v>2094</v>
      </c>
      <c r="H2090" s="5"/>
      <c r="I2090" s="6" t="s">
        <v>2094</v>
      </c>
      <c r="J2090" s="33" t="s">
        <v>2241</v>
      </c>
      <c r="K2090" s="33" t="s">
        <v>2232</v>
      </c>
      <c r="L2090" s="34">
        <v>500</v>
      </c>
      <c r="M2090" s="34">
        <v>150</v>
      </c>
      <c r="N2090" s="34">
        <v>71</v>
      </c>
      <c r="O2090" s="34">
        <v>95</v>
      </c>
      <c r="P2090" s="25">
        <f t="shared" si="146"/>
        <v>19</v>
      </c>
      <c r="Q2090" s="25">
        <f t="shared" si="147"/>
        <v>-36.666666666666671</v>
      </c>
      <c r="R2090" s="30" t="s">
        <v>488</v>
      </c>
    </row>
    <row r="2091" spans="1:18" ht="85.5">
      <c r="A2091" s="1"/>
      <c r="B2091" s="1"/>
      <c r="C2091" s="4" t="s">
        <v>2094</v>
      </c>
      <c r="D2091" s="5"/>
      <c r="E2091" s="5"/>
      <c r="F2091" s="5"/>
      <c r="G2091" s="6" t="s">
        <v>2094</v>
      </c>
      <c r="H2091" s="5"/>
      <c r="I2091" s="6" t="s">
        <v>2094</v>
      </c>
      <c r="J2091" s="33" t="s">
        <v>103</v>
      </c>
      <c r="K2091" s="33" t="s">
        <v>569</v>
      </c>
      <c r="L2091" s="34">
        <v>2160000</v>
      </c>
      <c r="M2091" s="34">
        <v>700000</v>
      </c>
      <c r="N2091" s="34">
        <v>113508</v>
      </c>
      <c r="O2091" s="34">
        <v>67183</v>
      </c>
      <c r="P2091" s="25">
        <f t="shared" si="146"/>
        <v>3.1103240740740739</v>
      </c>
      <c r="Q2091" s="25">
        <f t="shared" si="147"/>
        <v>-90.402428571428572</v>
      </c>
      <c r="R2091" s="30" t="s">
        <v>104</v>
      </c>
    </row>
    <row r="2092" spans="1:18" ht="28.5">
      <c r="A2092" s="1"/>
      <c r="B2092" s="3" t="s">
        <v>105</v>
      </c>
      <c r="C2092" s="4" t="s">
        <v>2214</v>
      </c>
      <c r="D2092" s="5">
        <v>47020027</v>
      </c>
      <c r="E2092" s="5">
        <v>120548711</v>
      </c>
      <c r="F2092" s="5">
        <v>73528684</v>
      </c>
      <c r="G2092" s="7">
        <v>156.4</v>
      </c>
      <c r="H2092" s="5">
        <v>205952143</v>
      </c>
      <c r="I2092" s="7">
        <v>58.5</v>
      </c>
      <c r="J2092" s="33" t="s">
        <v>2094</v>
      </c>
      <c r="K2092" s="33" t="s">
        <v>2094</v>
      </c>
      <c r="L2092" s="34"/>
      <c r="M2092" s="34"/>
      <c r="N2092" s="34"/>
      <c r="O2092" s="34"/>
      <c r="P2092" s="24" t="s">
        <v>2094</v>
      </c>
      <c r="Q2092" s="24" t="s">
        <v>2094</v>
      </c>
      <c r="R2092" s="30" t="s">
        <v>2094</v>
      </c>
    </row>
    <row r="2093" spans="1:18" ht="42.75">
      <c r="A2093" s="1"/>
      <c r="B2093" s="3" t="s">
        <v>106</v>
      </c>
      <c r="C2093" s="4" t="s">
        <v>2094</v>
      </c>
      <c r="D2093" s="5"/>
      <c r="E2093" s="5"/>
      <c r="F2093" s="5"/>
      <c r="G2093" s="6" t="s">
        <v>2094</v>
      </c>
      <c r="H2093" s="5"/>
      <c r="I2093" s="6" t="s">
        <v>2094</v>
      </c>
      <c r="J2093" s="33" t="s">
        <v>2233</v>
      </c>
      <c r="K2093" s="33" t="s">
        <v>2157</v>
      </c>
      <c r="L2093" s="34">
        <v>114000</v>
      </c>
      <c r="M2093" s="34">
        <v>11400</v>
      </c>
      <c r="N2093" s="34">
        <v>50809</v>
      </c>
      <c r="O2093" s="34">
        <v>5640</v>
      </c>
      <c r="P2093" s="25">
        <f t="shared" ref="P2093:P2099" si="148">+O2093/L2093*100</f>
        <v>4.9473684210526319</v>
      </c>
      <c r="Q2093" s="25">
        <f t="shared" ref="Q2093:Q2099" si="149">-100+(O2093/M2093*100)</f>
        <v>-50.526315789473685</v>
      </c>
      <c r="R2093" s="30" t="s">
        <v>107</v>
      </c>
    </row>
    <row r="2094" spans="1:18" ht="42.75">
      <c r="A2094" s="1"/>
      <c r="B2094" s="1"/>
      <c r="C2094" s="4" t="s">
        <v>2094</v>
      </c>
      <c r="D2094" s="5"/>
      <c r="E2094" s="5"/>
      <c r="F2094" s="5"/>
      <c r="G2094" s="6" t="s">
        <v>2094</v>
      </c>
      <c r="H2094" s="5"/>
      <c r="I2094" s="6" t="s">
        <v>2094</v>
      </c>
      <c r="J2094" s="33" t="s">
        <v>108</v>
      </c>
      <c r="K2094" s="33" t="s">
        <v>2226</v>
      </c>
      <c r="L2094" s="34">
        <v>4000</v>
      </c>
      <c r="M2094" s="34">
        <v>400</v>
      </c>
      <c r="N2094" s="34">
        <v>178</v>
      </c>
      <c r="O2094" s="34">
        <v>273</v>
      </c>
      <c r="P2094" s="25">
        <f t="shared" si="148"/>
        <v>6.8250000000000002</v>
      </c>
      <c r="Q2094" s="25">
        <f t="shared" si="149"/>
        <v>-31.75</v>
      </c>
      <c r="R2094" s="30" t="s">
        <v>107</v>
      </c>
    </row>
    <row r="2095" spans="1:18" ht="57">
      <c r="A2095" s="1"/>
      <c r="B2095" s="1"/>
      <c r="C2095" s="4" t="s">
        <v>2094</v>
      </c>
      <c r="D2095" s="5"/>
      <c r="E2095" s="5"/>
      <c r="F2095" s="5"/>
      <c r="G2095" s="6" t="s">
        <v>2094</v>
      </c>
      <c r="H2095" s="5"/>
      <c r="I2095" s="6" t="s">
        <v>2094</v>
      </c>
      <c r="J2095" s="33" t="s">
        <v>109</v>
      </c>
      <c r="K2095" s="33" t="s">
        <v>110</v>
      </c>
      <c r="L2095" s="34">
        <v>200</v>
      </c>
      <c r="M2095" s="34">
        <v>50</v>
      </c>
      <c r="N2095" s="34">
        <v>61</v>
      </c>
      <c r="O2095" s="34">
        <v>42</v>
      </c>
      <c r="P2095" s="25">
        <f t="shared" si="148"/>
        <v>21</v>
      </c>
      <c r="Q2095" s="25">
        <f t="shared" si="149"/>
        <v>-16</v>
      </c>
      <c r="R2095" s="30" t="s">
        <v>111</v>
      </c>
    </row>
    <row r="2096" spans="1:18" ht="28.5">
      <c r="A2096" s="1"/>
      <c r="B2096" s="1"/>
      <c r="C2096" s="4" t="s">
        <v>2094</v>
      </c>
      <c r="D2096" s="5"/>
      <c r="E2096" s="5"/>
      <c r="F2096" s="5"/>
      <c r="G2096" s="6" t="s">
        <v>2094</v>
      </c>
      <c r="H2096" s="5"/>
      <c r="I2096" s="6" t="s">
        <v>2094</v>
      </c>
      <c r="J2096" s="33" t="s">
        <v>112</v>
      </c>
      <c r="K2096" s="33" t="s">
        <v>113</v>
      </c>
      <c r="L2096" s="34">
        <v>180</v>
      </c>
      <c r="M2096" s="34">
        <v>45</v>
      </c>
      <c r="N2096" s="34">
        <v>38</v>
      </c>
      <c r="O2096" s="34">
        <v>45</v>
      </c>
      <c r="P2096" s="25">
        <f t="shared" si="148"/>
        <v>25</v>
      </c>
      <c r="Q2096" s="25">
        <f t="shared" si="149"/>
        <v>0</v>
      </c>
      <c r="R2096" s="30" t="s">
        <v>2094</v>
      </c>
    </row>
    <row r="2097" spans="1:18" ht="28.5">
      <c r="A2097" s="1"/>
      <c r="B2097" s="1"/>
      <c r="C2097" s="4" t="s">
        <v>2094</v>
      </c>
      <c r="D2097" s="5"/>
      <c r="E2097" s="5"/>
      <c r="F2097" s="5"/>
      <c r="G2097" s="6" t="s">
        <v>2094</v>
      </c>
      <c r="H2097" s="5"/>
      <c r="I2097" s="6" t="s">
        <v>2094</v>
      </c>
      <c r="J2097" s="33" t="s">
        <v>114</v>
      </c>
      <c r="K2097" s="33" t="s">
        <v>115</v>
      </c>
      <c r="L2097" s="34">
        <v>300</v>
      </c>
      <c r="M2097" s="34">
        <v>75</v>
      </c>
      <c r="N2097" s="34">
        <v>48</v>
      </c>
      <c r="O2097" s="34">
        <v>75</v>
      </c>
      <c r="P2097" s="25">
        <f t="shared" si="148"/>
        <v>25</v>
      </c>
      <c r="Q2097" s="25">
        <f t="shared" si="149"/>
        <v>0</v>
      </c>
      <c r="R2097" s="30" t="s">
        <v>2094</v>
      </c>
    </row>
    <row r="2098" spans="1:18" ht="28.5">
      <c r="A2098" s="1"/>
      <c r="B2098" s="1"/>
      <c r="C2098" s="4" t="s">
        <v>2094</v>
      </c>
      <c r="D2098" s="5"/>
      <c r="E2098" s="5"/>
      <c r="F2098" s="5"/>
      <c r="G2098" s="6" t="s">
        <v>2094</v>
      </c>
      <c r="H2098" s="5"/>
      <c r="I2098" s="6" t="s">
        <v>2094</v>
      </c>
      <c r="J2098" s="33" t="s">
        <v>3079</v>
      </c>
      <c r="K2098" s="33" t="s">
        <v>116</v>
      </c>
      <c r="L2098" s="34">
        <v>700</v>
      </c>
      <c r="M2098" s="34">
        <v>70</v>
      </c>
      <c r="N2098" s="34">
        <v>100</v>
      </c>
      <c r="O2098" s="34">
        <v>70</v>
      </c>
      <c r="P2098" s="25">
        <f t="shared" si="148"/>
        <v>10</v>
      </c>
      <c r="Q2098" s="25">
        <f t="shared" si="149"/>
        <v>0</v>
      </c>
      <c r="R2098" s="30" t="s">
        <v>2094</v>
      </c>
    </row>
    <row r="2099" spans="1:18" ht="156.75">
      <c r="A2099" s="1"/>
      <c r="B2099" s="1"/>
      <c r="C2099" s="4" t="s">
        <v>2094</v>
      </c>
      <c r="D2099" s="5"/>
      <c r="E2099" s="5"/>
      <c r="F2099" s="5"/>
      <c r="G2099" s="6" t="s">
        <v>2094</v>
      </c>
      <c r="H2099" s="5"/>
      <c r="I2099" s="6" t="s">
        <v>2094</v>
      </c>
      <c r="J2099" s="33" t="s">
        <v>117</v>
      </c>
      <c r="K2099" s="33" t="s">
        <v>118</v>
      </c>
      <c r="L2099" s="34">
        <v>400000</v>
      </c>
      <c r="M2099" s="34">
        <v>100000</v>
      </c>
      <c r="N2099" s="34">
        <v>37350</v>
      </c>
      <c r="O2099" s="34">
        <v>201230</v>
      </c>
      <c r="P2099" s="25">
        <f t="shared" si="148"/>
        <v>50.307500000000005</v>
      </c>
      <c r="Q2099" s="25">
        <f t="shared" si="149"/>
        <v>101.23000000000002</v>
      </c>
      <c r="R2099" s="30" t="s">
        <v>3421</v>
      </c>
    </row>
    <row r="2100" spans="1:18">
      <c r="A2100" s="1"/>
      <c r="B2100" s="1"/>
      <c r="C2100" s="1"/>
      <c r="D2100" s="1"/>
      <c r="E2100" s="1"/>
      <c r="F2100" s="1"/>
      <c r="G2100" s="1"/>
      <c r="H2100" s="1"/>
      <c r="I2100" s="1"/>
      <c r="J2100" s="22"/>
      <c r="K2100" s="22"/>
      <c r="L2100" s="22"/>
      <c r="M2100" s="22"/>
      <c r="N2100" s="22"/>
      <c r="O2100" s="22"/>
      <c r="P2100" s="22"/>
      <c r="Q2100" s="22"/>
      <c r="R2100" s="30"/>
    </row>
    <row r="2101" spans="1:18">
      <c r="A2101" s="1"/>
      <c r="B2101" s="3" t="s">
        <v>119</v>
      </c>
      <c r="C2101" s="4" t="s">
        <v>2214</v>
      </c>
      <c r="D2101" s="5">
        <v>5933950</v>
      </c>
      <c r="E2101" s="5">
        <v>17110850</v>
      </c>
      <c r="F2101" s="5">
        <v>11176900</v>
      </c>
      <c r="G2101" s="7">
        <v>188.4</v>
      </c>
      <c r="H2101" s="5">
        <v>32923821</v>
      </c>
      <c r="I2101" s="7">
        <v>52</v>
      </c>
      <c r="J2101" s="33" t="s">
        <v>2094</v>
      </c>
      <c r="K2101" s="33" t="s">
        <v>2094</v>
      </c>
      <c r="L2101" s="34"/>
      <c r="M2101" s="34"/>
      <c r="N2101" s="34"/>
      <c r="O2101" s="34"/>
      <c r="P2101" s="24" t="s">
        <v>2094</v>
      </c>
      <c r="Q2101" s="24" t="s">
        <v>2094</v>
      </c>
      <c r="R2101" s="30" t="s">
        <v>2094</v>
      </c>
    </row>
    <row r="2102" spans="1:18">
      <c r="A2102" s="1"/>
      <c r="B2102" s="1"/>
      <c r="C2102" s="4" t="s">
        <v>2163</v>
      </c>
      <c r="D2102" s="5">
        <v>8906941969</v>
      </c>
      <c r="E2102" s="5">
        <v>12480840915</v>
      </c>
      <c r="F2102" s="5">
        <v>3573898946</v>
      </c>
      <c r="G2102" s="7">
        <v>40.1</v>
      </c>
      <c r="H2102" s="5">
        <v>52826892228</v>
      </c>
      <c r="I2102" s="7">
        <v>23.6</v>
      </c>
      <c r="J2102" s="33" t="s">
        <v>2094</v>
      </c>
      <c r="K2102" s="33" t="s">
        <v>2094</v>
      </c>
      <c r="L2102" s="34"/>
      <c r="M2102" s="34"/>
      <c r="N2102" s="34"/>
      <c r="O2102" s="34"/>
      <c r="P2102" s="24" t="s">
        <v>2094</v>
      </c>
      <c r="Q2102" s="24" t="s">
        <v>2094</v>
      </c>
      <c r="R2102" s="30" t="s">
        <v>2094</v>
      </c>
    </row>
    <row r="2103" spans="1:18" ht="28.5">
      <c r="A2103" s="1"/>
      <c r="B2103" s="3" t="s">
        <v>120</v>
      </c>
      <c r="C2103" s="4" t="s">
        <v>2094</v>
      </c>
      <c r="D2103" s="5"/>
      <c r="E2103" s="5"/>
      <c r="F2103" s="5"/>
      <c r="G2103" s="6" t="s">
        <v>2094</v>
      </c>
      <c r="H2103" s="5"/>
      <c r="I2103" s="6" t="s">
        <v>2094</v>
      </c>
      <c r="J2103" s="33" t="s">
        <v>121</v>
      </c>
      <c r="K2103" s="33" t="s">
        <v>2167</v>
      </c>
      <c r="L2103" s="34">
        <v>336198</v>
      </c>
      <c r="M2103" s="34">
        <v>336026</v>
      </c>
      <c r="N2103" s="34">
        <v>334767</v>
      </c>
      <c r="O2103" s="34">
        <v>336165</v>
      </c>
      <c r="P2103" s="24" t="s">
        <v>2130</v>
      </c>
      <c r="Q2103" s="25">
        <f>-100+(O2103/M2103*100)</f>
        <v>4.1365846690439412E-2</v>
      </c>
      <c r="R2103" s="30" t="s">
        <v>2094</v>
      </c>
    </row>
    <row r="2104" spans="1:18" ht="28.5">
      <c r="A2104" s="1"/>
      <c r="B2104" s="1"/>
      <c r="C2104" s="4" t="s">
        <v>2094</v>
      </c>
      <c r="D2104" s="5"/>
      <c r="E2104" s="5"/>
      <c r="F2104" s="5"/>
      <c r="G2104" s="6" t="s">
        <v>2094</v>
      </c>
      <c r="H2104" s="5"/>
      <c r="I2104" s="6" t="s">
        <v>2094</v>
      </c>
      <c r="J2104" s="33" t="s">
        <v>123</v>
      </c>
      <c r="K2104" s="33" t="s">
        <v>2167</v>
      </c>
      <c r="L2104" s="34">
        <v>87067</v>
      </c>
      <c r="M2104" s="34">
        <v>88870</v>
      </c>
      <c r="N2104" s="34">
        <v>93173</v>
      </c>
      <c r="O2104" s="34">
        <v>88808</v>
      </c>
      <c r="P2104" s="24" t="s">
        <v>2130</v>
      </c>
      <c r="Q2104" s="25">
        <f>-100+(O2104/M2104*100)</f>
        <v>-6.9764825025316668E-2</v>
      </c>
      <c r="R2104" s="30" t="s">
        <v>122</v>
      </c>
    </row>
    <row r="2105" spans="1:18" ht="28.5">
      <c r="A2105" s="1"/>
      <c r="B2105" s="1"/>
      <c r="C2105" s="4" t="s">
        <v>2094</v>
      </c>
      <c r="D2105" s="5"/>
      <c r="E2105" s="5"/>
      <c r="F2105" s="5"/>
      <c r="G2105" s="6" t="s">
        <v>2094</v>
      </c>
      <c r="H2105" s="5"/>
      <c r="I2105" s="6" t="s">
        <v>2094</v>
      </c>
      <c r="J2105" s="33" t="s">
        <v>124</v>
      </c>
      <c r="K2105" s="33" t="s">
        <v>2167</v>
      </c>
      <c r="L2105" s="34">
        <v>1043374</v>
      </c>
      <c r="M2105" s="34">
        <v>1032333</v>
      </c>
      <c r="N2105" s="34">
        <v>972149</v>
      </c>
      <c r="O2105" s="34">
        <v>1032605</v>
      </c>
      <c r="P2105" s="24" t="s">
        <v>2130</v>
      </c>
      <c r="Q2105" s="25">
        <f>-100+(O2105/M2105*100)</f>
        <v>2.6348087293541766E-2</v>
      </c>
      <c r="R2105" s="30" t="s">
        <v>2094</v>
      </c>
    </row>
    <row r="2106" spans="1:18" ht="28.5">
      <c r="A2106" s="1"/>
      <c r="B2106" s="1"/>
      <c r="C2106" s="4" t="s">
        <v>2094</v>
      </c>
      <c r="D2106" s="5"/>
      <c r="E2106" s="5"/>
      <c r="F2106" s="5"/>
      <c r="G2106" s="6" t="s">
        <v>2094</v>
      </c>
      <c r="H2106" s="5"/>
      <c r="I2106" s="6" t="s">
        <v>2094</v>
      </c>
      <c r="J2106" s="33" t="s">
        <v>125</v>
      </c>
      <c r="K2106" s="33" t="s">
        <v>2167</v>
      </c>
      <c r="L2106" s="34">
        <v>1625</v>
      </c>
      <c r="M2106" s="34">
        <v>1632</v>
      </c>
      <c r="N2106" s="34">
        <v>1658</v>
      </c>
      <c r="O2106" s="34">
        <v>1632</v>
      </c>
      <c r="P2106" s="24" t="s">
        <v>2130</v>
      </c>
      <c r="Q2106" s="25">
        <f>-100+(O2106/M2106*100)</f>
        <v>0</v>
      </c>
      <c r="R2106" s="30" t="s">
        <v>2094</v>
      </c>
    </row>
    <row r="2107" spans="1:18">
      <c r="A2107" s="1"/>
      <c r="B2107" s="1"/>
      <c r="C2107" s="4" t="s">
        <v>2094</v>
      </c>
      <c r="D2107" s="5"/>
      <c r="E2107" s="5"/>
      <c r="F2107" s="5"/>
      <c r="G2107" s="6" t="s">
        <v>2094</v>
      </c>
      <c r="H2107" s="5"/>
      <c r="I2107" s="6" t="s">
        <v>2094</v>
      </c>
      <c r="J2107" s="33" t="s">
        <v>126</v>
      </c>
      <c r="K2107" s="33" t="s">
        <v>2167</v>
      </c>
      <c r="L2107" s="34">
        <v>15063</v>
      </c>
      <c r="M2107" s="34">
        <v>17763</v>
      </c>
      <c r="N2107" s="34">
        <v>24244</v>
      </c>
      <c r="O2107" s="34">
        <v>17820</v>
      </c>
      <c r="P2107" s="24" t="s">
        <v>2130</v>
      </c>
      <c r="Q2107" s="25">
        <f>-100+(O2107/M2107*100)</f>
        <v>0.3208917412599277</v>
      </c>
      <c r="R2107" s="30" t="s">
        <v>122</v>
      </c>
    </row>
    <row r="2108" spans="1:18" ht="28.5">
      <c r="A2108" s="1"/>
      <c r="B2108" s="3" t="s">
        <v>127</v>
      </c>
      <c r="C2108" s="4" t="s">
        <v>2214</v>
      </c>
      <c r="D2108" s="5">
        <v>79913973</v>
      </c>
      <c r="E2108" s="5">
        <v>90056349</v>
      </c>
      <c r="F2108" s="5">
        <v>10142376</v>
      </c>
      <c r="G2108" s="7">
        <v>12.7</v>
      </c>
      <c r="H2108" s="5">
        <v>209291572</v>
      </c>
      <c r="I2108" s="7">
        <v>43</v>
      </c>
      <c r="J2108" s="33" t="s">
        <v>2094</v>
      </c>
      <c r="K2108" s="33" t="s">
        <v>2094</v>
      </c>
      <c r="L2108" s="34"/>
      <c r="M2108" s="34"/>
      <c r="N2108" s="34"/>
      <c r="O2108" s="34"/>
      <c r="P2108" s="24" t="s">
        <v>2094</v>
      </c>
      <c r="Q2108" s="24" t="s">
        <v>2094</v>
      </c>
      <c r="R2108" s="30" t="s">
        <v>2094</v>
      </c>
    </row>
    <row r="2109" spans="1:18" ht="28.5">
      <c r="A2109" s="1"/>
      <c r="B2109" s="3" t="s">
        <v>128</v>
      </c>
      <c r="C2109" s="4" t="s">
        <v>2094</v>
      </c>
      <c r="D2109" s="5"/>
      <c r="E2109" s="5"/>
      <c r="F2109" s="5"/>
      <c r="G2109" s="6" t="s">
        <v>2094</v>
      </c>
      <c r="H2109" s="5"/>
      <c r="I2109" s="6" t="s">
        <v>2094</v>
      </c>
      <c r="J2109" s="33" t="s">
        <v>129</v>
      </c>
      <c r="K2109" s="33" t="s">
        <v>130</v>
      </c>
      <c r="L2109" s="34">
        <v>1120</v>
      </c>
      <c r="M2109" s="34">
        <v>179</v>
      </c>
      <c r="N2109" s="34">
        <v>210</v>
      </c>
      <c r="O2109" s="34">
        <v>128</v>
      </c>
      <c r="P2109" s="25">
        <f>+O2109/L2109*100</f>
        <v>11.428571428571429</v>
      </c>
      <c r="Q2109" s="25">
        <f>-100+(O2109/M2109*100)</f>
        <v>-28.491620111731848</v>
      </c>
      <c r="R2109" s="30" t="s">
        <v>131</v>
      </c>
    </row>
    <row r="2110" spans="1:18" ht="42.75">
      <c r="A2110" s="1"/>
      <c r="B2110" s="1"/>
      <c r="C2110" s="4" t="s">
        <v>2094</v>
      </c>
      <c r="D2110" s="5"/>
      <c r="E2110" s="5"/>
      <c r="F2110" s="5"/>
      <c r="G2110" s="6" t="s">
        <v>2094</v>
      </c>
      <c r="H2110" s="5"/>
      <c r="I2110" s="6" t="s">
        <v>2094</v>
      </c>
      <c r="J2110" s="33" t="s">
        <v>132</v>
      </c>
      <c r="K2110" s="33" t="s">
        <v>133</v>
      </c>
      <c r="L2110" s="34">
        <v>850</v>
      </c>
      <c r="M2110" s="34">
        <v>200</v>
      </c>
      <c r="N2110" s="34">
        <v>179</v>
      </c>
      <c r="O2110" s="34">
        <v>205</v>
      </c>
      <c r="P2110" s="25">
        <f>+O2110/L2110*100</f>
        <v>24.117647058823529</v>
      </c>
      <c r="Q2110" s="25">
        <f>-100+(O2110/M2110*100)</f>
        <v>2.4999999999999858</v>
      </c>
      <c r="R2110" s="30" t="s">
        <v>134</v>
      </c>
    </row>
    <row r="2111" spans="1:18" ht="57">
      <c r="A2111" s="1"/>
      <c r="B2111" s="1"/>
      <c r="C2111" s="4" t="s">
        <v>2094</v>
      </c>
      <c r="D2111" s="5"/>
      <c r="E2111" s="5"/>
      <c r="F2111" s="5"/>
      <c r="G2111" s="6" t="s">
        <v>2094</v>
      </c>
      <c r="H2111" s="5"/>
      <c r="I2111" s="6" t="s">
        <v>2094</v>
      </c>
      <c r="J2111" s="33" t="s">
        <v>135</v>
      </c>
      <c r="K2111" s="33" t="s">
        <v>136</v>
      </c>
      <c r="L2111" s="34">
        <v>600</v>
      </c>
      <c r="M2111" s="34">
        <v>220</v>
      </c>
      <c r="N2111" s="34">
        <v>244</v>
      </c>
      <c r="O2111" s="34">
        <v>224</v>
      </c>
      <c r="P2111" s="25">
        <f>+O2111/L2111*100</f>
        <v>37.333333333333336</v>
      </c>
      <c r="Q2111" s="25">
        <f>-100+(O2111/M2111*100)</f>
        <v>1.818181818181813</v>
      </c>
      <c r="R2111" s="30" t="s">
        <v>3422</v>
      </c>
    </row>
    <row r="2112" spans="1:18">
      <c r="A2112" s="1"/>
      <c r="B2112" s="1"/>
      <c r="C2112" s="1"/>
      <c r="D2112" s="1"/>
      <c r="E2112" s="1"/>
      <c r="F2112" s="1"/>
      <c r="G2112" s="1"/>
      <c r="H2112" s="1"/>
      <c r="I2112" s="1"/>
      <c r="J2112" s="22"/>
      <c r="K2112" s="22"/>
      <c r="L2112" s="22"/>
      <c r="M2112" s="22"/>
      <c r="N2112" s="22"/>
      <c r="O2112" s="22"/>
      <c r="P2112" s="22"/>
      <c r="Q2112" s="22"/>
      <c r="R2112" s="30"/>
    </row>
    <row r="2113" spans="1:18">
      <c r="A2113" s="1"/>
      <c r="B2113" s="3" t="s">
        <v>137</v>
      </c>
      <c r="C2113" s="4" t="s">
        <v>2214</v>
      </c>
      <c r="D2113" s="5">
        <v>705401934</v>
      </c>
      <c r="E2113" s="5">
        <v>546750270</v>
      </c>
      <c r="F2113" s="5">
        <v>-158651664</v>
      </c>
      <c r="G2113" s="7">
        <v>-22.5</v>
      </c>
      <c r="H2113" s="5">
        <v>3112636281</v>
      </c>
      <c r="I2113" s="7">
        <v>17.600000000000001</v>
      </c>
      <c r="J2113" s="33" t="s">
        <v>2094</v>
      </c>
      <c r="K2113" s="33" t="s">
        <v>2094</v>
      </c>
      <c r="L2113" s="34"/>
      <c r="M2113" s="34"/>
      <c r="N2113" s="34"/>
      <c r="O2113" s="34"/>
      <c r="P2113" s="24" t="s">
        <v>2094</v>
      </c>
      <c r="Q2113" s="24" t="s">
        <v>2094</v>
      </c>
      <c r="R2113" s="30" t="s">
        <v>2094</v>
      </c>
    </row>
    <row r="2114" spans="1:18" ht="71.25">
      <c r="A2114" s="1"/>
      <c r="B2114" s="3" t="s">
        <v>482</v>
      </c>
      <c r="C2114" s="4" t="s">
        <v>2094</v>
      </c>
      <c r="D2114" s="5"/>
      <c r="E2114" s="5"/>
      <c r="F2114" s="5"/>
      <c r="G2114" s="6" t="s">
        <v>2094</v>
      </c>
      <c r="H2114" s="5"/>
      <c r="I2114" s="6" t="s">
        <v>2094</v>
      </c>
      <c r="J2114" s="33" t="s">
        <v>138</v>
      </c>
      <c r="K2114" s="33" t="s">
        <v>1909</v>
      </c>
      <c r="L2114" s="34">
        <v>8400</v>
      </c>
      <c r="M2114" s="34">
        <v>8400</v>
      </c>
      <c r="N2114" s="34">
        <v>6535</v>
      </c>
      <c r="O2114" s="34">
        <v>8232</v>
      </c>
      <c r="P2114" s="24" t="s">
        <v>2130</v>
      </c>
      <c r="Q2114" s="25">
        <f t="shared" ref="Q2114:Q2125" si="150">-100+(O2114/M2114*100)</f>
        <v>-2</v>
      </c>
      <c r="R2114" s="30" t="s">
        <v>139</v>
      </c>
    </row>
    <row r="2115" spans="1:18" ht="71.25">
      <c r="A2115" s="1"/>
      <c r="B2115" s="1"/>
      <c r="C2115" s="4" t="s">
        <v>2094</v>
      </c>
      <c r="D2115" s="5"/>
      <c r="E2115" s="5"/>
      <c r="F2115" s="5"/>
      <c r="G2115" s="6" t="s">
        <v>2094</v>
      </c>
      <c r="H2115" s="5"/>
      <c r="I2115" s="6" t="s">
        <v>2094</v>
      </c>
      <c r="J2115" s="33" t="s">
        <v>138</v>
      </c>
      <c r="K2115" s="33" t="s">
        <v>1910</v>
      </c>
      <c r="L2115" s="34">
        <v>3675</v>
      </c>
      <c r="M2115" s="34">
        <v>3700</v>
      </c>
      <c r="N2115" s="34">
        <v>3169</v>
      </c>
      <c r="O2115" s="34">
        <v>3475</v>
      </c>
      <c r="P2115" s="24" t="s">
        <v>2130</v>
      </c>
      <c r="Q2115" s="25">
        <f t="shared" si="150"/>
        <v>-6.0810810810810807</v>
      </c>
      <c r="R2115" s="30" t="s">
        <v>139</v>
      </c>
    </row>
    <row r="2116" spans="1:18" ht="71.25">
      <c r="A2116" s="1"/>
      <c r="B2116" s="1"/>
      <c r="C2116" s="4" t="s">
        <v>2094</v>
      </c>
      <c r="D2116" s="5"/>
      <c r="E2116" s="5"/>
      <c r="F2116" s="5"/>
      <c r="G2116" s="6" t="s">
        <v>2094</v>
      </c>
      <c r="H2116" s="5"/>
      <c r="I2116" s="6" t="s">
        <v>2094</v>
      </c>
      <c r="J2116" s="33" t="s">
        <v>138</v>
      </c>
      <c r="K2116" s="33" t="s">
        <v>1911</v>
      </c>
      <c r="L2116" s="34">
        <v>851425</v>
      </c>
      <c r="M2116" s="34">
        <v>840000</v>
      </c>
      <c r="N2116" s="34">
        <v>585911</v>
      </c>
      <c r="O2116" s="34">
        <v>828493</v>
      </c>
      <c r="P2116" s="24" t="s">
        <v>2130</v>
      </c>
      <c r="Q2116" s="25">
        <f t="shared" si="150"/>
        <v>-1.369880952380953</v>
      </c>
      <c r="R2116" s="30" t="s">
        <v>139</v>
      </c>
    </row>
    <row r="2117" spans="1:18" ht="71.25">
      <c r="A2117" s="1"/>
      <c r="B2117" s="1"/>
      <c r="C2117" s="4" t="s">
        <v>2094</v>
      </c>
      <c r="D2117" s="5"/>
      <c r="E2117" s="5"/>
      <c r="F2117" s="5"/>
      <c r="G2117" s="6" t="s">
        <v>2094</v>
      </c>
      <c r="H2117" s="5"/>
      <c r="I2117" s="6" t="s">
        <v>2094</v>
      </c>
      <c r="J2117" s="33" t="s">
        <v>138</v>
      </c>
      <c r="K2117" s="33" t="s">
        <v>2242</v>
      </c>
      <c r="L2117" s="34">
        <v>3990000</v>
      </c>
      <c r="M2117" s="34">
        <v>4100000</v>
      </c>
      <c r="N2117" s="34">
        <v>3177156</v>
      </c>
      <c r="O2117" s="34">
        <v>4047097</v>
      </c>
      <c r="P2117" s="24" t="s">
        <v>2130</v>
      </c>
      <c r="Q2117" s="25">
        <f t="shared" si="150"/>
        <v>-1.2903170731707263</v>
      </c>
      <c r="R2117" s="30" t="s">
        <v>139</v>
      </c>
    </row>
    <row r="2118" spans="1:18" ht="42.75">
      <c r="A2118" s="1"/>
      <c r="B2118" s="1"/>
      <c r="C2118" s="4" t="s">
        <v>2094</v>
      </c>
      <c r="D2118" s="5"/>
      <c r="E2118" s="5"/>
      <c r="F2118" s="5"/>
      <c r="G2118" s="6" t="s">
        <v>2094</v>
      </c>
      <c r="H2118" s="5"/>
      <c r="I2118" s="6" t="s">
        <v>2094</v>
      </c>
      <c r="J2118" s="33" t="s">
        <v>140</v>
      </c>
      <c r="K2118" s="33" t="s">
        <v>141</v>
      </c>
      <c r="L2118" s="34">
        <v>17000000</v>
      </c>
      <c r="M2118" s="34">
        <v>4250000</v>
      </c>
      <c r="N2118" s="34">
        <v>3645008</v>
      </c>
      <c r="O2118" s="34">
        <v>3722720</v>
      </c>
      <c r="P2118" s="25">
        <f>+O2118/L2118*100</f>
        <v>21.898352941176473</v>
      </c>
      <c r="Q2118" s="25">
        <f t="shared" si="150"/>
        <v>-12.406588235294109</v>
      </c>
      <c r="R2118" s="30" t="s">
        <v>142</v>
      </c>
    </row>
    <row r="2119" spans="1:18" ht="28.5">
      <c r="A2119" s="1"/>
      <c r="B2119" s="1"/>
      <c r="C2119" s="4" t="s">
        <v>2094</v>
      </c>
      <c r="D2119" s="5"/>
      <c r="E2119" s="5"/>
      <c r="F2119" s="5"/>
      <c r="G2119" s="6" t="s">
        <v>2094</v>
      </c>
      <c r="H2119" s="5"/>
      <c r="I2119" s="6" t="s">
        <v>2094</v>
      </c>
      <c r="J2119" s="33" t="s">
        <v>140</v>
      </c>
      <c r="K2119" s="33" t="s">
        <v>143</v>
      </c>
      <c r="L2119" s="34">
        <v>1800000</v>
      </c>
      <c r="M2119" s="34">
        <v>450000</v>
      </c>
      <c r="N2119" s="34">
        <v>276850</v>
      </c>
      <c r="O2119" s="34">
        <v>339948</v>
      </c>
      <c r="P2119" s="25">
        <f>+O2119/L2119*100</f>
        <v>18.885999999999999</v>
      </c>
      <c r="Q2119" s="25">
        <f t="shared" si="150"/>
        <v>-24.456000000000003</v>
      </c>
      <c r="R2119" s="30" t="s">
        <v>144</v>
      </c>
    </row>
    <row r="2120" spans="1:18" ht="57">
      <c r="A2120" s="1"/>
      <c r="B2120" s="1"/>
      <c r="C2120" s="4" t="s">
        <v>2094</v>
      </c>
      <c r="D2120" s="5"/>
      <c r="E2120" s="5"/>
      <c r="F2120" s="5"/>
      <c r="G2120" s="6" t="s">
        <v>2094</v>
      </c>
      <c r="H2120" s="5"/>
      <c r="I2120" s="6" t="s">
        <v>2094</v>
      </c>
      <c r="J2120" s="33" t="s">
        <v>145</v>
      </c>
      <c r="K2120" s="33" t="s">
        <v>146</v>
      </c>
      <c r="L2120" s="34">
        <v>1315</v>
      </c>
      <c r="M2120" s="34">
        <v>1330</v>
      </c>
      <c r="N2120" s="34">
        <v>1370</v>
      </c>
      <c r="O2120" s="34">
        <v>1318</v>
      </c>
      <c r="P2120" s="24" t="s">
        <v>2130</v>
      </c>
      <c r="Q2120" s="25">
        <f t="shared" si="150"/>
        <v>-0.90225563909774564</v>
      </c>
      <c r="R2120" s="30" t="s">
        <v>147</v>
      </c>
    </row>
    <row r="2121" spans="1:18" ht="42.75">
      <c r="A2121" s="1"/>
      <c r="B2121" s="1"/>
      <c r="C2121" s="4" t="s">
        <v>2094</v>
      </c>
      <c r="D2121" s="5"/>
      <c r="E2121" s="5"/>
      <c r="F2121" s="5"/>
      <c r="G2121" s="6" t="s">
        <v>2094</v>
      </c>
      <c r="H2121" s="5"/>
      <c r="I2121" s="6" t="s">
        <v>2094</v>
      </c>
      <c r="J2121" s="33" t="s">
        <v>148</v>
      </c>
      <c r="K2121" s="33" t="s">
        <v>2232</v>
      </c>
      <c r="L2121" s="34">
        <v>20</v>
      </c>
      <c r="M2121" s="34">
        <v>5</v>
      </c>
      <c r="N2121" s="34">
        <v>5</v>
      </c>
      <c r="O2121" s="34">
        <v>4</v>
      </c>
      <c r="P2121" s="25">
        <f>+O2121/L2121*100</f>
        <v>20</v>
      </c>
      <c r="Q2121" s="25">
        <f t="shared" si="150"/>
        <v>-20</v>
      </c>
      <c r="R2121" s="30" t="s">
        <v>149</v>
      </c>
    </row>
    <row r="2122" spans="1:18" ht="28.5">
      <c r="A2122" s="1"/>
      <c r="B2122" s="1"/>
      <c r="C2122" s="4" t="s">
        <v>2094</v>
      </c>
      <c r="D2122" s="5"/>
      <c r="E2122" s="5"/>
      <c r="F2122" s="5"/>
      <c r="G2122" s="6" t="s">
        <v>2094</v>
      </c>
      <c r="H2122" s="5"/>
      <c r="I2122" s="6" t="s">
        <v>2094</v>
      </c>
      <c r="J2122" s="33" t="s">
        <v>150</v>
      </c>
      <c r="K2122" s="33" t="s">
        <v>146</v>
      </c>
      <c r="L2122" s="34">
        <v>11500</v>
      </c>
      <c r="M2122" s="34">
        <v>11500</v>
      </c>
      <c r="N2122" s="34">
        <v>10415</v>
      </c>
      <c r="O2122" s="34">
        <v>12041</v>
      </c>
      <c r="P2122" s="24" t="s">
        <v>2130</v>
      </c>
      <c r="Q2122" s="25">
        <f t="shared" si="150"/>
        <v>4.7043478260869449</v>
      </c>
      <c r="R2122" s="30" t="s">
        <v>151</v>
      </c>
    </row>
    <row r="2123" spans="1:18" ht="57">
      <c r="A2123" s="1"/>
      <c r="B2123" s="1"/>
      <c r="C2123" s="4" t="s">
        <v>2094</v>
      </c>
      <c r="D2123" s="5"/>
      <c r="E2123" s="5"/>
      <c r="F2123" s="5"/>
      <c r="G2123" s="6" t="s">
        <v>2094</v>
      </c>
      <c r="H2123" s="5"/>
      <c r="I2123" s="6" t="s">
        <v>2094</v>
      </c>
      <c r="J2123" s="33" t="s">
        <v>152</v>
      </c>
      <c r="K2123" s="33" t="s">
        <v>153</v>
      </c>
      <c r="L2123" s="34">
        <v>80</v>
      </c>
      <c r="M2123" s="34">
        <v>15</v>
      </c>
      <c r="N2123" s="34">
        <v>14</v>
      </c>
      <c r="O2123" s="34">
        <v>0</v>
      </c>
      <c r="P2123" s="25">
        <f>+O2123/L2123*100</f>
        <v>0</v>
      </c>
      <c r="Q2123" s="25">
        <f t="shared" si="150"/>
        <v>-100</v>
      </c>
      <c r="R2123" s="30" t="s">
        <v>154</v>
      </c>
    </row>
    <row r="2124" spans="1:18" ht="71.25">
      <c r="A2124" s="1"/>
      <c r="B2124" s="1"/>
      <c r="C2124" s="4" t="s">
        <v>2094</v>
      </c>
      <c r="D2124" s="5"/>
      <c r="E2124" s="5"/>
      <c r="F2124" s="5"/>
      <c r="G2124" s="6" t="s">
        <v>2094</v>
      </c>
      <c r="H2124" s="5"/>
      <c r="I2124" s="6" t="s">
        <v>2094</v>
      </c>
      <c r="J2124" s="33" t="s">
        <v>152</v>
      </c>
      <c r="K2124" s="33" t="s">
        <v>155</v>
      </c>
      <c r="L2124" s="34">
        <v>80</v>
      </c>
      <c r="M2124" s="34">
        <v>15</v>
      </c>
      <c r="N2124" s="34">
        <v>11</v>
      </c>
      <c r="O2124" s="34">
        <v>17</v>
      </c>
      <c r="P2124" s="25">
        <f>+O2124/L2124*100</f>
        <v>21.25</v>
      </c>
      <c r="Q2124" s="25">
        <f t="shared" si="150"/>
        <v>13.333333333333329</v>
      </c>
      <c r="R2124" s="30" t="s">
        <v>156</v>
      </c>
    </row>
    <row r="2125" spans="1:18" ht="28.5">
      <c r="A2125" s="1"/>
      <c r="B2125" s="1"/>
      <c r="C2125" s="4" t="s">
        <v>2094</v>
      </c>
      <c r="D2125" s="5"/>
      <c r="E2125" s="5"/>
      <c r="F2125" s="5"/>
      <c r="G2125" s="6" t="s">
        <v>2094</v>
      </c>
      <c r="H2125" s="5"/>
      <c r="I2125" s="6" t="s">
        <v>2094</v>
      </c>
      <c r="J2125" s="33" t="s">
        <v>157</v>
      </c>
      <c r="K2125" s="33" t="s">
        <v>158</v>
      </c>
      <c r="L2125" s="34">
        <v>500</v>
      </c>
      <c r="M2125" s="34">
        <v>500</v>
      </c>
      <c r="N2125" s="34">
        <v>474</v>
      </c>
      <c r="O2125" s="34">
        <v>751</v>
      </c>
      <c r="P2125" s="24" t="s">
        <v>2130</v>
      </c>
      <c r="Q2125" s="25">
        <f t="shared" si="150"/>
        <v>50.199999999999989</v>
      </c>
      <c r="R2125" s="30" t="s">
        <v>159</v>
      </c>
    </row>
    <row r="2126" spans="1:18" ht="28.5">
      <c r="A2126" s="1"/>
      <c r="B2126" s="3" t="s">
        <v>160</v>
      </c>
      <c r="C2126" s="4" t="s">
        <v>2214</v>
      </c>
      <c r="D2126" s="5">
        <v>111251310</v>
      </c>
      <c r="E2126" s="5">
        <v>185136132</v>
      </c>
      <c r="F2126" s="5">
        <v>73884822</v>
      </c>
      <c r="G2126" s="7">
        <v>66.400000000000006</v>
      </c>
      <c r="H2126" s="5">
        <v>398628300</v>
      </c>
      <c r="I2126" s="7">
        <v>46.4</v>
      </c>
      <c r="J2126" s="33" t="s">
        <v>2094</v>
      </c>
      <c r="K2126" s="33" t="s">
        <v>2094</v>
      </c>
      <c r="L2126" s="34"/>
      <c r="M2126" s="34"/>
      <c r="N2126" s="34"/>
      <c r="O2126" s="34"/>
      <c r="P2126" s="24" t="s">
        <v>2094</v>
      </c>
      <c r="Q2126" s="24" t="s">
        <v>2094</v>
      </c>
      <c r="R2126" s="30" t="s">
        <v>2094</v>
      </c>
    </row>
    <row r="2127" spans="1:18" ht="57">
      <c r="A2127" s="1"/>
      <c r="B2127" s="3" t="s">
        <v>161</v>
      </c>
      <c r="C2127" s="4" t="s">
        <v>2094</v>
      </c>
      <c r="D2127" s="5"/>
      <c r="E2127" s="5"/>
      <c r="F2127" s="5"/>
      <c r="G2127" s="6" t="s">
        <v>2094</v>
      </c>
      <c r="H2127" s="5"/>
      <c r="I2127" s="6" t="s">
        <v>2094</v>
      </c>
      <c r="J2127" s="33" t="s">
        <v>162</v>
      </c>
      <c r="K2127" s="33" t="s">
        <v>163</v>
      </c>
      <c r="L2127" s="34">
        <v>705486</v>
      </c>
      <c r="M2127" s="34">
        <v>0</v>
      </c>
      <c r="N2127" s="34">
        <v>20015</v>
      </c>
      <c r="O2127" s="34">
        <v>16003</v>
      </c>
      <c r="P2127" s="25">
        <f>+O2127/L2127*100</f>
        <v>2.2683653538128326</v>
      </c>
      <c r="Q2127" s="25" t="s">
        <v>2103</v>
      </c>
      <c r="R2127" s="30" t="s">
        <v>3080</v>
      </c>
    </row>
    <row r="2128" spans="1:18" ht="28.5">
      <c r="A2128" s="1"/>
      <c r="B2128" s="1"/>
      <c r="C2128" s="4" t="s">
        <v>2094</v>
      </c>
      <c r="D2128" s="5"/>
      <c r="E2128" s="5"/>
      <c r="F2128" s="5"/>
      <c r="G2128" s="6" t="s">
        <v>2094</v>
      </c>
      <c r="H2128" s="5"/>
      <c r="I2128" s="6" t="s">
        <v>2094</v>
      </c>
      <c r="J2128" s="33" t="s">
        <v>164</v>
      </c>
      <c r="K2128" s="33" t="s">
        <v>165</v>
      </c>
      <c r="L2128" s="34">
        <v>110</v>
      </c>
      <c r="M2128" s="34">
        <v>30</v>
      </c>
      <c r="N2128" s="34">
        <v>30</v>
      </c>
      <c r="O2128" s="34">
        <v>26</v>
      </c>
      <c r="P2128" s="25">
        <f>+O2128/L2128*100</f>
        <v>23.636363636363637</v>
      </c>
      <c r="Q2128" s="25">
        <f>-100+(O2128/M2128*100)</f>
        <v>-13.333333333333329</v>
      </c>
      <c r="R2128" s="30" t="s">
        <v>166</v>
      </c>
    </row>
    <row r="2129" spans="1:18" ht="28.5">
      <c r="A2129" s="1"/>
      <c r="B2129" s="1"/>
      <c r="C2129" s="4" t="s">
        <v>2094</v>
      </c>
      <c r="D2129" s="5"/>
      <c r="E2129" s="5"/>
      <c r="F2129" s="5"/>
      <c r="G2129" s="6" t="s">
        <v>2094</v>
      </c>
      <c r="H2129" s="5"/>
      <c r="I2129" s="6" t="s">
        <v>2094</v>
      </c>
      <c r="J2129" s="33" t="s">
        <v>164</v>
      </c>
      <c r="K2129" s="33" t="s">
        <v>3081</v>
      </c>
      <c r="L2129" s="34">
        <v>250</v>
      </c>
      <c r="M2129" s="34">
        <v>50</v>
      </c>
      <c r="N2129" s="34">
        <v>0</v>
      </c>
      <c r="O2129" s="34">
        <v>50</v>
      </c>
      <c r="P2129" s="25">
        <f>+O2129/L2129*100</f>
        <v>20</v>
      </c>
      <c r="Q2129" s="25">
        <f>-100+(O2129/M2129*100)</f>
        <v>0</v>
      </c>
      <c r="R2129" s="30" t="s">
        <v>2094</v>
      </c>
    </row>
    <row r="2130" spans="1:18" ht="28.5">
      <c r="A2130" s="1"/>
      <c r="B2130" s="3" t="s">
        <v>167</v>
      </c>
      <c r="C2130" s="4" t="s">
        <v>2214</v>
      </c>
      <c r="D2130" s="5">
        <v>1208057680</v>
      </c>
      <c r="E2130" s="5">
        <v>1434964937</v>
      </c>
      <c r="F2130" s="5">
        <v>226907257</v>
      </c>
      <c r="G2130" s="7">
        <v>18.8</v>
      </c>
      <c r="H2130" s="5">
        <v>7089232861</v>
      </c>
      <c r="I2130" s="7">
        <v>20.2</v>
      </c>
      <c r="J2130" s="33" t="s">
        <v>2094</v>
      </c>
      <c r="K2130" s="33" t="s">
        <v>2094</v>
      </c>
      <c r="L2130" s="34"/>
      <c r="M2130" s="34"/>
      <c r="N2130" s="34"/>
      <c r="O2130" s="34"/>
      <c r="P2130" s="24" t="s">
        <v>2094</v>
      </c>
      <c r="Q2130" s="24" t="s">
        <v>2094</v>
      </c>
      <c r="R2130" s="30" t="s">
        <v>2094</v>
      </c>
    </row>
    <row r="2131" spans="1:18" ht="28.5">
      <c r="A2131" s="1"/>
      <c r="B2131" s="3" t="s">
        <v>161</v>
      </c>
      <c r="C2131" s="4" t="s">
        <v>2094</v>
      </c>
      <c r="D2131" s="5"/>
      <c r="E2131" s="5"/>
      <c r="F2131" s="5"/>
      <c r="G2131" s="6" t="s">
        <v>2094</v>
      </c>
      <c r="H2131" s="5"/>
      <c r="I2131" s="6" t="s">
        <v>2094</v>
      </c>
      <c r="J2131" s="33" t="s">
        <v>168</v>
      </c>
      <c r="K2131" s="33" t="s">
        <v>169</v>
      </c>
      <c r="L2131" s="34">
        <v>3711212</v>
      </c>
      <c r="M2131" s="34">
        <v>927803</v>
      </c>
      <c r="N2131" s="34">
        <v>775301</v>
      </c>
      <c r="O2131" s="34">
        <v>909000</v>
      </c>
      <c r="P2131" s="25">
        <f>+O2131/L2131*100</f>
        <v>24.493346109033922</v>
      </c>
      <c r="Q2131" s="25">
        <f>-100+(O2131/M2131*100)</f>
        <v>-2.0266155638643113</v>
      </c>
      <c r="R2131" s="30" t="s">
        <v>170</v>
      </c>
    </row>
    <row r="2132" spans="1:18" ht="28.5">
      <c r="A2132" s="1"/>
      <c r="B2132" s="1"/>
      <c r="C2132" s="4" t="s">
        <v>2094</v>
      </c>
      <c r="D2132" s="5"/>
      <c r="E2132" s="5"/>
      <c r="F2132" s="5"/>
      <c r="G2132" s="6" t="s">
        <v>2094</v>
      </c>
      <c r="H2132" s="5"/>
      <c r="I2132" s="6" t="s">
        <v>2094</v>
      </c>
      <c r="J2132" s="33" t="s">
        <v>171</v>
      </c>
      <c r="K2132" s="33" t="s">
        <v>760</v>
      </c>
      <c r="L2132" s="34">
        <v>65</v>
      </c>
      <c r="M2132" s="34">
        <v>65</v>
      </c>
      <c r="N2132" s="34">
        <v>60</v>
      </c>
      <c r="O2132" s="34">
        <v>65</v>
      </c>
      <c r="P2132" s="24" t="s">
        <v>2130</v>
      </c>
      <c r="Q2132" s="25">
        <f>-100+(O2132/M2132*100)</f>
        <v>0</v>
      </c>
      <c r="R2132" s="30" t="s">
        <v>2094</v>
      </c>
    </row>
    <row r="2133" spans="1:18" ht="42.75">
      <c r="A2133" s="1"/>
      <c r="B2133" s="1"/>
      <c r="C2133" s="4" t="s">
        <v>2094</v>
      </c>
      <c r="D2133" s="5"/>
      <c r="E2133" s="5"/>
      <c r="F2133" s="5"/>
      <c r="G2133" s="6" t="s">
        <v>2094</v>
      </c>
      <c r="H2133" s="5"/>
      <c r="I2133" s="6" t="s">
        <v>2094</v>
      </c>
      <c r="J2133" s="33" t="s">
        <v>172</v>
      </c>
      <c r="K2133" s="33" t="s">
        <v>3082</v>
      </c>
      <c r="L2133" s="34">
        <v>300000</v>
      </c>
      <c r="M2133" s="34">
        <v>230000</v>
      </c>
      <c r="N2133" s="34">
        <v>140000</v>
      </c>
      <c r="O2133" s="34">
        <v>221217</v>
      </c>
      <c r="P2133" s="25">
        <f>+O2133/L2133*100</f>
        <v>73.739000000000004</v>
      </c>
      <c r="Q2133" s="25">
        <f>-100+(O2133/M2133*100)</f>
        <v>-3.8186956521739148</v>
      </c>
      <c r="R2133" s="30" t="s">
        <v>3083</v>
      </c>
    </row>
    <row r="2134" spans="1:18" ht="42.75">
      <c r="A2134" s="1"/>
      <c r="B2134" s="1"/>
      <c r="C2134" s="4" t="s">
        <v>2094</v>
      </c>
      <c r="D2134" s="5"/>
      <c r="E2134" s="5"/>
      <c r="F2134" s="5"/>
      <c r="G2134" s="6" t="s">
        <v>2094</v>
      </c>
      <c r="H2134" s="5"/>
      <c r="I2134" s="6" t="s">
        <v>2094</v>
      </c>
      <c r="J2134" s="33" t="s">
        <v>3084</v>
      </c>
      <c r="K2134" s="33" t="s">
        <v>475</v>
      </c>
      <c r="L2134" s="34">
        <v>630</v>
      </c>
      <c r="M2134" s="34">
        <v>160</v>
      </c>
      <c r="N2134" s="34">
        <v>74</v>
      </c>
      <c r="O2134" s="34">
        <v>97</v>
      </c>
      <c r="P2134" s="25">
        <f>+O2134/L2134*100</f>
        <v>15.396825396825397</v>
      </c>
      <c r="Q2134" s="25">
        <f>-100+(O2134/M2134*100)</f>
        <v>-39.375000000000007</v>
      </c>
      <c r="R2134" s="30" t="s">
        <v>173</v>
      </c>
    </row>
    <row r="2135" spans="1:18" ht="28.5">
      <c r="A2135" s="1"/>
      <c r="B2135" s="1"/>
      <c r="C2135" s="4" t="s">
        <v>2094</v>
      </c>
      <c r="D2135" s="5"/>
      <c r="E2135" s="5"/>
      <c r="F2135" s="5"/>
      <c r="G2135" s="6" t="s">
        <v>2094</v>
      </c>
      <c r="H2135" s="5"/>
      <c r="I2135" s="6" t="s">
        <v>2094</v>
      </c>
      <c r="J2135" s="33" t="s">
        <v>174</v>
      </c>
      <c r="K2135" s="33" t="s">
        <v>175</v>
      </c>
      <c r="L2135" s="34">
        <v>200</v>
      </c>
      <c r="M2135" s="34">
        <v>50</v>
      </c>
      <c r="N2135" s="34">
        <v>10</v>
      </c>
      <c r="O2135" s="34">
        <v>67</v>
      </c>
      <c r="P2135" s="25">
        <f>+O2135/L2135*100</f>
        <v>33.5</v>
      </c>
      <c r="Q2135" s="25">
        <f>-100+(O2135/M2135*100)</f>
        <v>34</v>
      </c>
      <c r="R2135" s="30" t="s">
        <v>176</v>
      </c>
    </row>
    <row r="2136" spans="1:18" ht="28.5">
      <c r="A2136" s="1"/>
      <c r="B2136" s="3" t="s">
        <v>177</v>
      </c>
      <c r="C2136" s="4" t="s">
        <v>2214</v>
      </c>
      <c r="D2136" s="5"/>
      <c r="E2136" s="5">
        <v>0</v>
      </c>
      <c r="F2136" s="5">
        <v>0</v>
      </c>
      <c r="G2136" s="6" t="s">
        <v>2103</v>
      </c>
      <c r="H2136" s="5">
        <v>5000000</v>
      </c>
      <c r="I2136" s="6" t="s">
        <v>2103</v>
      </c>
      <c r="J2136" s="33" t="s">
        <v>2094</v>
      </c>
      <c r="K2136" s="33" t="s">
        <v>2094</v>
      </c>
      <c r="L2136" s="34"/>
      <c r="M2136" s="34"/>
      <c r="N2136" s="34"/>
      <c r="O2136" s="34"/>
      <c r="P2136" s="24" t="s">
        <v>2094</v>
      </c>
      <c r="Q2136" s="24" t="s">
        <v>2094</v>
      </c>
      <c r="R2136" s="30" t="s">
        <v>2094</v>
      </c>
    </row>
    <row r="2137" spans="1:18" ht="28.5">
      <c r="A2137" s="1"/>
      <c r="B2137" s="3" t="s">
        <v>178</v>
      </c>
      <c r="C2137" s="4" t="s">
        <v>2094</v>
      </c>
      <c r="D2137" s="5"/>
      <c r="E2137" s="5"/>
      <c r="F2137" s="5"/>
      <c r="G2137" s="6" t="s">
        <v>2094</v>
      </c>
      <c r="H2137" s="5"/>
      <c r="I2137" s="6" t="s">
        <v>2094</v>
      </c>
      <c r="J2137" s="33" t="s">
        <v>3085</v>
      </c>
      <c r="K2137" s="33" t="s">
        <v>954</v>
      </c>
      <c r="L2137" s="34">
        <v>52</v>
      </c>
      <c r="M2137" s="34">
        <v>10</v>
      </c>
      <c r="N2137" s="34" t="s">
        <v>216</v>
      </c>
      <c r="O2137" s="34">
        <v>10</v>
      </c>
      <c r="P2137" s="25">
        <f>+O2137/L2137*100</f>
        <v>19.230769230769234</v>
      </c>
      <c r="Q2137" s="25">
        <f>-100+(O2137/M2137*100)</f>
        <v>0</v>
      </c>
      <c r="R2137" s="30" t="s">
        <v>2094</v>
      </c>
    </row>
    <row r="2138" spans="1:18" ht="42.75">
      <c r="A2138" s="1"/>
      <c r="B2138" s="1"/>
      <c r="C2138" s="4" t="s">
        <v>2094</v>
      </c>
      <c r="D2138" s="5"/>
      <c r="E2138" s="5"/>
      <c r="F2138" s="5"/>
      <c r="G2138" s="6" t="s">
        <v>2094</v>
      </c>
      <c r="H2138" s="5"/>
      <c r="I2138" s="6" t="s">
        <v>2094</v>
      </c>
      <c r="J2138" s="33" t="s">
        <v>179</v>
      </c>
      <c r="K2138" s="33" t="s">
        <v>3086</v>
      </c>
      <c r="L2138" s="34">
        <v>30</v>
      </c>
      <c r="M2138" s="34">
        <v>10</v>
      </c>
      <c r="N2138" s="34" t="s">
        <v>216</v>
      </c>
      <c r="O2138" s="34">
        <v>5</v>
      </c>
      <c r="P2138" s="25">
        <f>+O2138/L2138*100</f>
        <v>16.666666666666664</v>
      </c>
      <c r="Q2138" s="25">
        <f>-100+(O2138/M2138*100)</f>
        <v>-50</v>
      </c>
      <c r="R2138" s="30" t="s">
        <v>180</v>
      </c>
    </row>
    <row r="2139" spans="1:18" ht="42.75">
      <c r="A2139" s="1"/>
      <c r="B2139" s="1"/>
      <c r="C2139" s="4" t="s">
        <v>2094</v>
      </c>
      <c r="D2139" s="5"/>
      <c r="E2139" s="5"/>
      <c r="F2139" s="5"/>
      <c r="G2139" s="6" t="s">
        <v>2094</v>
      </c>
      <c r="H2139" s="5"/>
      <c r="I2139" s="6" t="s">
        <v>2094</v>
      </c>
      <c r="J2139" s="33" t="s">
        <v>181</v>
      </c>
      <c r="K2139" s="33" t="s">
        <v>182</v>
      </c>
      <c r="L2139" s="34">
        <v>10</v>
      </c>
      <c r="M2139" s="34">
        <v>0</v>
      </c>
      <c r="N2139" s="34" t="s">
        <v>216</v>
      </c>
      <c r="O2139" s="34">
        <v>13</v>
      </c>
      <c r="P2139" s="25">
        <f>+O2139/L2139*100</f>
        <v>130</v>
      </c>
      <c r="Q2139" s="25" t="s">
        <v>2103</v>
      </c>
      <c r="R2139" s="30" t="s">
        <v>3423</v>
      </c>
    </row>
    <row r="2140" spans="1:18" ht="42.75">
      <c r="A2140" s="1"/>
      <c r="B2140" s="1"/>
      <c r="C2140" s="4" t="s">
        <v>2094</v>
      </c>
      <c r="D2140" s="5"/>
      <c r="E2140" s="5"/>
      <c r="F2140" s="5"/>
      <c r="G2140" s="6" t="s">
        <v>2094</v>
      </c>
      <c r="H2140" s="5"/>
      <c r="I2140" s="6" t="s">
        <v>2094</v>
      </c>
      <c r="J2140" s="33" t="s">
        <v>183</v>
      </c>
      <c r="K2140" s="33" t="s">
        <v>3087</v>
      </c>
      <c r="L2140" s="34">
        <v>15</v>
      </c>
      <c r="M2140" s="34">
        <v>0</v>
      </c>
      <c r="N2140" s="34" t="s">
        <v>216</v>
      </c>
      <c r="O2140" s="34">
        <v>0</v>
      </c>
      <c r="P2140" s="24" t="s">
        <v>2103</v>
      </c>
      <c r="Q2140" s="25">
        <v>0</v>
      </c>
      <c r="R2140" s="30" t="s">
        <v>2094</v>
      </c>
    </row>
    <row r="2141" spans="1:18" ht="30">
      <c r="A2141" s="1"/>
      <c r="B2141" s="12" t="s">
        <v>184</v>
      </c>
      <c r="C2141" s="4" t="s">
        <v>2094</v>
      </c>
      <c r="D2141" s="5"/>
      <c r="E2141" s="5"/>
      <c r="F2141" s="5"/>
      <c r="G2141" s="6" t="s">
        <v>2094</v>
      </c>
      <c r="H2141" s="5"/>
      <c r="I2141" s="6" t="s">
        <v>2094</v>
      </c>
      <c r="J2141" s="33" t="s">
        <v>2094</v>
      </c>
      <c r="K2141" s="33" t="s">
        <v>2094</v>
      </c>
      <c r="L2141" s="34"/>
      <c r="M2141" s="34"/>
      <c r="N2141" s="34"/>
      <c r="O2141" s="34"/>
      <c r="P2141" s="24" t="s">
        <v>2094</v>
      </c>
      <c r="Q2141" s="24" t="s">
        <v>2094</v>
      </c>
      <c r="R2141" s="30" t="s">
        <v>2094</v>
      </c>
    </row>
    <row r="2142" spans="1:18" ht="42.75">
      <c r="A2142" s="1"/>
      <c r="B2142" s="3" t="s">
        <v>185</v>
      </c>
      <c r="C2142" s="4" t="s">
        <v>2214</v>
      </c>
      <c r="D2142" s="5">
        <v>72233177</v>
      </c>
      <c r="E2142" s="5">
        <v>89177154</v>
      </c>
      <c r="F2142" s="5">
        <v>16943977</v>
      </c>
      <c r="G2142" s="7">
        <v>23.5</v>
      </c>
      <c r="H2142" s="5">
        <v>547646821</v>
      </c>
      <c r="I2142" s="7">
        <v>16.3</v>
      </c>
      <c r="J2142" s="33" t="s">
        <v>2094</v>
      </c>
      <c r="K2142" s="33" t="s">
        <v>2094</v>
      </c>
      <c r="L2142" s="34"/>
      <c r="M2142" s="34"/>
      <c r="N2142" s="34"/>
      <c r="O2142" s="34"/>
      <c r="P2142" s="24" t="s">
        <v>2094</v>
      </c>
      <c r="Q2142" s="24" t="s">
        <v>2094</v>
      </c>
      <c r="R2142" s="30" t="s">
        <v>2094</v>
      </c>
    </row>
    <row r="2143" spans="1:18" ht="57">
      <c r="A2143" s="1"/>
      <c r="B2143" s="3" t="s">
        <v>186</v>
      </c>
      <c r="C2143" s="4" t="s">
        <v>2094</v>
      </c>
      <c r="D2143" s="5"/>
      <c r="E2143" s="5"/>
      <c r="F2143" s="5"/>
      <c r="G2143" s="6" t="s">
        <v>2094</v>
      </c>
      <c r="H2143" s="5"/>
      <c r="I2143" s="6" t="s">
        <v>2094</v>
      </c>
      <c r="J2143" s="33" t="s">
        <v>187</v>
      </c>
      <c r="K2143" s="33" t="s">
        <v>2232</v>
      </c>
      <c r="L2143" s="34">
        <v>15</v>
      </c>
      <c r="M2143" s="34">
        <v>3</v>
      </c>
      <c r="N2143" s="34">
        <v>0</v>
      </c>
      <c r="O2143" s="34">
        <v>0</v>
      </c>
      <c r="P2143" s="25">
        <f>+O2143/L2143*100</f>
        <v>0</v>
      </c>
      <c r="Q2143" s="25">
        <f>-100+(O2143/M2143*100)</f>
        <v>-100</v>
      </c>
      <c r="R2143" s="30" t="s">
        <v>3177</v>
      </c>
    </row>
    <row r="2144" spans="1:18" ht="71.25">
      <c r="A2144" s="1"/>
      <c r="B2144" s="1"/>
      <c r="C2144" s="4" t="s">
        <v>2094</v>
      </c>
      <c r="D2144" s="5"/>
      <c r="E2144" s="5"/>
      <c r="F2144" s="5"/>
      <c r="G2144" s="6" t="s">
        <v>2094</v>
      </c>
      <c r="H2144" s="5"/>
      <c r="I2144" s="6" t="s">
        <v>2094</v>
      </c>
      <c r="J2144" s="33" t="s">
        <v>188</v>
      </c>
      <c r="K2144" s="33" t="s">
        <v>2242</v>
      </c>
      <c r="L2144" s="34">
        <v>20650</v>
      </c>
      <c r="M2144" s="34">
        <v>13450</v>
      </c>
      <c r="N2144" s="34">
        <v>13450</v>
      </c>
      <c r="O2144" s="34">
        <v>13450</v>
      </c>
      <c r="P2144" s="25">
        <f>+O2144/L2144*100</f>
        <v>65.133171912832935</v>
      </c>
      <c r="Q2144" s="25">
        <f>-100+(O2144/M2144*100)</f>
        <v>0</v>
      </c>
      <c r="R2144" s="30" t="s">
        <v>2094</v>
      </c>
    </row>
    <row r="2145" spans="1:18" ht="71.25">
      <c r="A2145" s="1"/>
      <c r="B2145" s="1"/>
      <c r="C2145" s="4" t="s">
        <v>2094</v>
      </c>
      <c r="D2145" s="5"/>
      <c r="E2145" s="5"/>
      <c r="F2145" s="5"/>
      <c r="G2145" s="6" t="s">
        <v>2094</v>
      </c>
      <c r="H2145" s="5"/>
      <c r="I2145" s="6" t="s">
        <v>2094</v>
      </c>
      <c r="J2145" s="33" t="s">
        <v>188</v>
      </c>
      <c r="K2145" s="33" t="s">
        <v>2232</v>
      </c>
      <c r="L2145" s="34">
        <v>1</v>
      </c>
      <c r="M2145" s="34">
        <v>0</v>
      </c>
      <c r="N2145" s="34">
        <v>0</v>
      </c>
      <c r="O2145" s="34">
        <v>0</v>
      </c>
      <c r="P2145" s="24" t="s">
        <v>2103</v>
      </c>
      <c r="Q2145" s="25">
        <v>0</v>
      </c>
      <c r="R2145" s="30" t="s">
        <v>2094</v>
      </c>
    </row>
    <row r="2146" spans="1:18" ht="28.5">
      <c r="A2146" s="1"/>
      <c r="B2146" s="1"/>
      <c r="C2146" s="4" t="s">
        <v>2094</v>
      </c>
      <c r="D2146" s="5"/>
      <c r="E2146" s="5"/>
      <c r="F2146" s="5"/>
      <c r="G2146" s="6" t="s">
        <v>2094</v>
      </c>
      <c r="H2146" s="5"/>
      <c r="I2146" s="6" t="s">
        <v>2094</v>
      </c>
      <c r="J2146" s="33" t="s">
        <v>189</v>
      </c>
      <c r="K2146" s="33" t="s">
        <v>2242</v>
      </c>
      <c r="L2146" s="34">
        <v>3000</v>
      </c>
      <c r="M2146" s="34">
        <v>3000</v>
      </c>
      <c r="N2146" s="34">
        <v>3064</v>
      </c>
      <c r="O2146" s="34">
        <v>2946</v>
      </c>
      <c r="P2146" s="24" t="s">
        <v>2130</v>
      </c>
      <c r="Q2146" s="25">
        <f>-100+(O2146/M2146*100)</f>
        <v>-1.7999999999999972</v>
      </c>
      <c r="R2146" s="30" t="s">
        <v>2094</v>
      </c>
    </row>
    <row r="2147" spans="1:18" ht="28.5">
      <c r="A2147" s="1"/>
      <c r="B2147" s="1"/>
      <c r="C2147" s="4" t="s">
        <v>2094</v>
      </c>
      <c r="D2147" s="5"/>
      <c r="E2147" s="5"/>
      <c r="F2147" s="5"/>
      <c r="G2147" s="6" t="s">
        <v>2094</v>
      </c>
      <c r="H2147" s="5"/>
      <c r="I2147" s="6" t="s">
        <v>2094</v>
      </c>
      <c r="J2147" s="33" t="s">
        <v>190</v>
      </c>
      <c r="K2147" s="33" t="s">
        <v>2242</v>
      </c>
      <c r="L2147" s="34">
        <v>1407</v>
      </c>
      <c r="M2147" s="34">
        <v>1407</v>
      </c>
      <c r="N2147" s="34">
        <v>773</v>
      </c>
      <c r="O2147" s="34">
        <v>705</v>
      </c>
      <c r="P2147" s="24" t="s">
        <v>2130</v>
      </c>
      <c r="Q2147" s="25">
        <f>-100+(O2147/M2147*100)</f>
        <v>-49.893390191897659</v>
      </c>
      <c r="R2147" s="30" t="s">
        <v>3424</v>
      </c>
    </row>
    <row r="2148" spans="1:18" ht="57">
      <c r="A2148" s="1"/>
      <c r="B2148" s="1"/>
      <c r="C2148" s="4" t="s">
        <v>2094</v>
      </c>
      <c r="D2148" s="5"/>
      <c r="E2148" s="5"/>
      <c r="F2148" s="5"/>
      <c r="G2148" s="6" t="s">
        <v>2094</v>
      </c>
      <c r="H2148" s="5"/>
      <c r="I2148" s="6" t="s">
        <v>2094</v>
      </c>
      <c r="J2148" s="33" t="s">
        <v>191</v>
      </c>
      <c r="K2148" s="33" t="s">
        <v>2232</v>
      </c>
      <c r="L2148" s="34">
        <v>7</v>
      </c>
      <c r="M2148" s="34">
        <v>1</v>
      </c>
      <c r="N2148" s="34">
        <v>2</v>
      </c>
      <c r="O2148" s="34">
        <v>1</v>
      </c>
      <c r="P2148" s="25">
        <f>+O2148/L2148*100</f>
        <v>14.285714285714285</v>
      </c>
      <c r="Q2148" s="25">
        <f>-100+(O2148/M2148*100)</f>
        <v>0</v>
      </c>
      <c r="R2148" s="30" t="s">
        <v>2094</v>
      </c>
    </row>
    <row r="2149" spans="1:18" ht="28.5">
      <c r="A2149" s="1"/>
      <c r="B2149" s="1"/>
      <c r="C2149" s="4" t="s">
        <v>2094</v>
      </c>
      <c r="D2149" s="5"/>
      <c r="E2149" s="5"/>
      <c r="F2149" s="5"/>
      <c r="G2149" s="6" t="s">
        <v>2094</v>
      </c>
      <c r="H2149" s="5"/>
      <c r="I2149" s="6" t="s">
        <v>2094</v>
      </c>
      <c r="J2149" s="33" t="s">
        <v>192</v>
      </c>
      <c r="K2149" s="33" t="s">
        <v>2242</v>
      </c>
      <c r="L2149" s="34">
        <v>33</v>
      </c>
      <c r="M2149" s="34">
        <v>30</v>
      </c>
      <c r="N2149" s="34">
        <v>27</v>
      </c>
      <c r="O2149" s="34">
        <v>26</v>
      </c>
      <c r="P2149" s="24" t="s">
        <v>2130</v>
      </c>
      <c r="Q2149" s="25">
        <f>-100+(O2149/M2149*100)</f>
        <v>-13.333333333333329</v>
      </c>
      <c r="R2149" s="30" t="s">
        <v>2094</v>
      </c>
    </row>
    <row r="2150" spans="1:18" ht="28.5">
      <c r="A2150" s="1"/>
      <c r="B2150" s="1"/>
      <c r="C2150" s="4" t="s">
        <v>2094</v>
      </c>
      <c r="D2150" s="5"/>
      <c r="E2150" s="5"/>
      <c r="F2150" s="5"/>
      <c r="G2150" s="6" t="s">
        <v>2094</v>
      </c>
      <c r="H2150" s="5"/>
      <c r="I2150" s="6" t="s">
        <v>2094</v>
      </c>
      <c r="J2150" s="33" t="s">
        <v>193</v>
      </c>
      <c r="K2150" s="33" t="s">
        <v>2242</v>
      </c>
      <c r="L2150" s="34">
        <v>300</v>
      </c>
      <c r="M2150" s="34">
        <v>300</v>
      </c>
      <c r="N2150" s="34">
        <v>300</v>
      </c>
      <c r="O2150" s="34">
        <v>300</v>
      </c>
      <c r="P2150" s="24" t="s">
        <v>2130</v>
      </c>
      <c r="Q2150" s="25">
        <f>-100+(O2150/M2150*100)</f>
        <v>0</v>
      </c>
      <c r="R2150" s="30" t="s">
        <v>2094</v>
      </c>
    </row>
    <row r="2151" spans="1:18" ht="28.5">
      <c r="A2151" s="1"/>
      <c r="B2151" s="1"/>
      <c r="C2151" s="4" t="s">
        <v>2094</v>
      </c>
      <c r="D2151" s="5"/>
      <c r="E2151" s="5"/>
      <c r="F2151" s="5"/>
      <c r="G2151" s="6" t="s">
        <v>2094</v>
      </c>
      <c r="H2151" s="5"/>
      <c r="I2151" s="6" t="s">
        <v>2094</v>
      </c>
      <c r="J2151" s="33" t="s">
        <v>193</v>
      </c>
      <c r="K2151" s="33" t="s">
        <v>2232</v>
      </c>
      <c r="L2151" s="34">
        <v>2</v>
      </c>
      <c r="M2151" s="34">
        <v>0</v>
      </c>
      <c r="N2151" s="34">
        <v>0</v>
      </c>
      <c r="O2151" s="34">
        <v>0</v>
      </c>
      <c r="P2151" s="24" t="s">
        <v>2103</v>
      </c>
      <c r="Q2151" s="25">
        <v>0</v>
      </c>
      <c r="R2151" s="30" t="s">
        <v>2094</v>
      </c>
    </row>
    <row r="2152" spans="1:18" ht="42.75">
      <c r="A2152" s="1"/>
      <c r="B2152" s="3" t="s">
        <v>194</v>
      </c>
      <c r="C2152" s="4" t="s">
        <v>2214</v>
      </c>
      <c r="D2152" s="5">
        <v>30575917</v>
      </c>
      <c r="E2152" s="5">
        <v>40136400</v>
      </c>
      <c r="F2152" s="5">
        <v>9560483</v>
      </c>
      <c r="G2152" s="7">
        <v>31.3</v>
      </c>
      <c r="H2152" s="5">
        <v>186695390</v>
      </c>
      <c r="I2152" s="7">
        <v>21.5</v>
      </c>
      <c r="J2152" s="33" t="s">
        <v>2094</v>
      </c>
      <c r="K2152" s="33" t="s">
        <v>2094</v>
      </c>
      <c r="L2152" s="34"/>
      <c r="M2152" s="34"/>
      <c r="N2152" s="34"/>
      <c r="O2152" s="34"/>
      <c r="P2152" s="24" t="s">
        <v>2094</v>
      </c>
      <c r="Q2152" s="24" t="s">
        <v>2094</v>
      </c>
      <c r="R2152" s="30" t="s">
        <v>2094</v>
      </c>
    </row>
    <row r="2153" spans="1:18" ht="28.5">
      <c r="A2153" s="1"/>
      <c r="B2153" s="3" t="s">
        <v>195</v>
      </c>
      <c r="C2153" s="4" t="s">
        <v>2094</v>
      </c>
      <c r="D2153" s="5"/>
      <c r="E2153" s="5"/>
      <c r="F2153" s="5"/>
      <c r="G2153" s="6" t="s">
        <v>2094</v>
      </c>
      <c r="H2153" s="5"/>
      <c r="I2153" s="6" t="s">
        <v>2094</v>
      </c>
      <c r="J2153" s="33" t="s">
        <v>196</v>
      </c>
      <c r="K2153" s="33" t="s">
        <v>197</v>
      </c>
      <c r="L2153" s="34">
        <v>24</v>
      </c>
      <c r="M2153" s="34">
        <v>2</v>
      </c>
      <c r="N2153" s="34">
        <v>10</v>
      </c>
      <c r="O2153" s="34">
        <v>2</v>
      </c>
      <c r="P2153" s="25">
        <f>+O2153/L2153*100</f>
        <v>8.3333333333333321</v>
      </c>
      <c r="Q2153" s="25">
        <f>-100+(O2153/M2153*100)</f>
        <v>0</v>
      </c>
      <c r="R2153" s="30" t="s">
        <v>2094</v>
      </c>
    </row>
    <row r="2154" spans="1:18" ht="28.5">
      <c r="A2154" s="1"/>
      <c r="B2154" s="1"/>
      <c r="C2154" s="4" t="s">
        <v>2094</v>
      </c>
      <c r="D2154" s="5"/>
      <c r="E2154" s="5"/>
      <c r="F2154" s="5"/>
      <c r="G2154" s="6" t="s">
        <v>2094</v>
      </c>
      <c r="H2154" s="5"/>
      <c r="I2154" s="6" t="s">
        <v>2094</v>
      </c>
      <c r="J2154" s="33" t="s">
        <v>198</v>
      </c>
      <c r="K2154" s="33" t="s">
        <v>2226</v>
      </c>
      <c r="L2154" s="34">
        <v>3</v>
      </c>
      <c r="M2154" s="34">
        <v>0</v>
      </c>
      <c r="N2154" s="34">
        <v>1</v>
      </c>
      <c r="O2154" s="34">
        <v>3</v>
      </c>
      <c r="P2154" s="24" t="s">
        <v>2103</v>
      </c>
      <c r="Q2154" s="25">
        <v>0</v>
      </c>
      <c r="R2154" s="30" t="s">
        <v>2094</v>
      </c>
    </row>
    <row r="2155" spans="1:18" ht="28.5">
      <c r="A2155" s="1"/>
      <c r="B2155" s="1"/>
      <c r="C2155" s="4" t="s">
        <v>2094</v>
      </c>
      <c r="D2155" s="5"/>
      <c r="E2155" s="5"/>
      <c r="F2155" s="5"/>
      <c r="G2155" s="6" t="s">
        <v>2094</v>
      </c>
      <c r="H2155" s="5"/>
      <c r="I2155" s="6" t="s">
        <v>2094</v>
      </c>
      <c r="J2155" s="33" t="s">
        <v>199</v>
      </c>
      <c r="K2155" s="33" t="s">
        <v>200</v>
      </c>
      <c r="L2155" s="34">
        <v>3</v>
      </c>
      <c r="M2155" s="34">
        <v>0</v>
      </c>
      <c r="N2155" s="34">
        <v>0</v>
      </c>
      <c r="O2155" s="34">
        <v>0</v>
      </c>
      <c r="P2155" s="24" t="s">
        <v>2103</v>
      </c>
      <c r="Q2155" s="25">
        <v>0</v>
      </c>
      <c r="R2155" s="30" t="s">
        <v>2094</v>
      </c>
    </row>
    <row r="2156" spans="1:18" ht="28.5">
      <c r="A2156" s="1"/>
      <c r="B2156" s="1"/>
      <c r="C2156" s="4" t="s">
        <v>2094</v>
      </c>
      <c r="D2156" s="5"/>
      <c r="E2156" s="5"/>
      <c r="F2156" s="5"/>
      <c r="G2156" s="6" t="s">
        <v>2094</v>
      </c>
      <c r="H2156" s="5"/>
      <c r="I2156" s="6" t="s">
        <v>2094</v>
      </c>
      <c r="J2156" s="33" t="s">
        <v>201</v>
      </c>
      <c r="K2156" s="33" t="s">
        <v>2136</v>
      </c>
      <c r="L2156" s="34">
        <v>2</v>
      </c>
      <c r="M2156" s="34">
        <v>0</v>
      </c>
      <c r="N2156" s="34">
        <v>0</v>
      </c>
      <c r="O2156" s="34">
        <v>0</v>
      </c>
      <c r="P2156" s="24" t="s">
        <v>2103</v>
      </c>
      <c r="Q2156" s="25">
        <v>0</v>
      </c>
      <c r="R2156" s="30" t="s">
        <v>2094</v>
      </c>
    </row>
    <row r="2157" spans="1:18" ht="57">
      <c r="A2157" s="1"/>
      <c r="B2157" s="1"/>
      <c r="C2157" s="4" t="s">
        <v>2094</v>
      </c>
      <c r="D2157" s="5"/>
      <c r="E2157" s="5"/>
      <c r="F2157" s="5"/>
      <c r="G2157" s="6" t="s">
        <v>2094</v>
      </c>
      <c r="H2157" s="5"/>
      <c r="I2157" s="6" t="s">
        <v>2094</v>
      </c>
      <c r="J2157" s="33" t="s">
        <v>202</v>
      </c>
      <c r="K2157" s="33" t="s">
        <v>2232</v>
      </c>
      <c r="L2157" s="34">
        <v>100</v>
      </c>
      <c r="M2157" s="34">
        <v>7</v>
      </c>
      <c r="N2157" s="34">
        <v>12</v>
      </c>
      <c r="O2157" s="34">
        <v>7</v>
      </c>
      <c r="P2157" s="25">
        <f>+O2157/L2157*100</f>
        <v>7.0000000000000009</v>
      </c>
      <c r="Q2157" s="25">
        <f>-100+(O2157/M2157*100)</f>
        <v>0</v>
      </c>
      <c r="R2157" s="30" t="s">
        <v>2094</v>
      </c>
    </row>
    <row r="2158" spans="1:18" ht="28.5">
      <c r="A2158" s="1"/>
      <c r="B2158" s="3" t="s">
        <v>203</v>
      </c>
      <c r="C2158" s="4" t="s">
        <v>2214</v>
      </c>
      <c r="D2158" s="5">
        <v>18060226</v>
      </c>
      <c r="E2158" s="5">
        <v>21911932</v>
      </c>
      <c r="F2158" s="5">
        <v>3851706</v>
      </c>
      <c r="G2158" s="7">
        <v>21.3</v>
      </c>
      <c r="H2158" s="5">
        <v>146545641</v>
      </c>
      <c r="I2158" s="7">
        <v>15</v>
      </c>
      <c r="J2158" s="33" t="s">
        <v>2094</v>
      </c>
      <c r="K2158" s="33" t="s">
        <v>2094</v>
      </c>
      <c r="L2158" s="34"/>
      <c r="M2158" s="34"/>
      <c r="N2158" s="34"/>
      <c r="O2158" s="34"/>
      <c r="P2158" s="24" t="s">
        <v>2094</v>
      </c>
      <c r="Q2158" s="24" t="s">
        <v>2094</v>
      </c>
      <c r="R2158" s="30" t="s">
        <v>2094</v>
      </c>
    </row>
    <row r="2159" spans="1:18" ht="28.5">
      <c r="A2159" s="1"/>
      <c r="B2159" s="3" t="s">
        <v>204</v>
      </c>
      <c r="C2159" s="4" t="s">
        <v>2094</v>
      </c>
      <c r="D2159" s="5"/>
      <c r="E2159" s="5"/>
      <c r="F2159" s="5"/>
      <c r="G2159" s="6" t="s">
        <v>2094</v>
      </c>
      <c r="H2159" s="5"/>
      <c r="I2159" s="6" t="s">
        <v>2094</v>
      </c>
      <c r="J2159" s="33" t="s">
        <v>205</v>
      </c>
      <c r="K2159" s="33" t="s">
        <v>2242</v>
      </c>
      <c r="L2159" s="34">
        <v>350</v>
      </c>
      <c r="M2159" s="34">
        <v>350</v>
      </c>
      <c r="N2159" s="34">
        <v>284</v>
      </c>
      <c r="O2159" s="34">
        <v>253</v>
      </c>
      <c r="P2159" s="24" t="s">
        <v>2130</v>
      </c>
      <c r="Q2159" s="25">
        <f t="shared" ref="Q2159:Q2164" si="151">-100+(O2159/M2159*100)</f>
        <v>-27.714285714285708</v>
      </c>
      <c r="R2159" s="30" t="s">
        <v>2094</v>
      </c>
    </row>
    <row r="2160" spans="1:18" ht="28.5">
      <c r="A2160" s="1"/>
      <c r="B2160" s="1"/>
      <c r="C2160" s="4" t="s">
        <v>2094</v>
      </c>
      <c r="D2160" s="5"/>
      <c r="E2160" s="5"/>
      <c r="F2160" s="5"/>
      <c r="G2160" s="6" t="s">
        <v>2094</v>
      </c>
      <c r="H2160" s="5"/>
      <c r="I2160" s="6" t="s">
        <v>2094</v>
      </c>
      <c r="J2160" s="33" t="s">
        <v>206</v>
      </c>
      <c r="K2160" s="33" t="s">
        <v>2351</v>
      </c>
      <c r="L2160" s="34">
        <v>6</v>
      </c>
      <c r="M2160" s="34">
        <v>1</v>
      </c>
      <c r="N2160" s="34">
        <v>0</v>
      </c>
      <c r="O2160" s="34">
        <v>0</v>
      </c>
      <c r="P2160" s="25">
        <f>+O2160/L2160*100</f>
        <v>0</v>
      </c>
      <c r="Q2160" s="25">
        <f t="shared" si="151"/>
        <v>-100</v>
      </c>
      <c r="R2160" s="30" t="s">
        <v>3425</v>
      </c>
    </row>
    <row r="2161" spans="1:18" ht="28.5">
      <c r="A2161" s="1"/>
      <c r="B2161" s="1"/>
      <c r="C2161" s="4" t="s">
        <v>2094</v>
      </c>
      <c r="D2161" s="5"/>
      <c r="E2161" s="5"/>
      <c r="F2161" s="5"/>
      <c r="G2161" s="6" t="s">
        <v>2094</v>
      </c>
      <c r="H2161" s="5"/>
      <c r="I2161" s="6" t="s">
        <v>2094</v>
      </c>
      <c r="J2161" s="33" t="s">
        <v>206</v>
      </c>
      <c r="K2161" s="33" t="s">
        <v>2232</v>
      </c>
      <c r="L2161" s="34">
        <v>23</v>
      </c>
      <c r="M2161" s="34">
        <v>3</v>
      </c>
      <c r="N2161" s="34">
        <v>0</v>
      </c>
      <c r="O2161" s="34">
        <v>0</v>
      </c>
      <c r="P2161" s="25">
        <f>+O2161/L2161*100</f>
        <v>0</v>
      </c>
      <c r="Q2161" s="25">
        <f t="shared" si="151"/>
        <v>-100</v>
      </c>
      <c r="R2161" s="30" t="s">
        <v>3425</v>
      </c>
    </row>
    <row r="2162" spans="1:18" ht="28.5">
      <c r="A2162" s="1"/>
      <c r="B2162" s="1"/>
      <c r="C2162" s="4" t="s">
        <v>2094</v>
      </c>
      <c r="D2162" s="5"/>
      <c r="E2162" s="5"/>
      <c r="F2162" s="5"/>
      <c r="G2162" s="6" t="s">
        <v>2094</v>
      </c>
      <c r="H2162" s="5"/>
      <c r="I2162" s="6" t="s">
        <v>2094</v>
      </c>
      <c r="J2162" s="33" t="s">
        <v>207</v>
      </c>
      <c r="K2162" s="33" t="s">
        <v>2157</v>
      </c>
      <c r="L2162" s="34">
        <v>9528</v>
      </c>
      <c r="M2162" s="34">
        <v>1429</v>
      </c>
      <c r="N2162" s="34">
        <v>115</v>
      </c>
      <c r="O2162" s="34">
        <v>1800</v>
      </c>
      <c r="P2162" s="25">
        <f>+O2162/L2162*100</f>
        <v>18.89168765743073</v>
      </c>
      <c r="Q2162" s="25">
        <f t="shared" si="151"/>
        <v>25.962211336599012</v>
      </c>
      <c r="R2162" s="30" t="s">
        <v>3426</v>
      </c>
    </row>
    <row r="2163" spans="1:18" ht="28.5">
      <c r="A2163" s="1"/>
      <c r="B2163" s="1"/>
      <c r="C2163" s="4" t="s">
        <v>2094</v>
      </c>
      <c r="D2163" s="5"/>
      <c r="E2163" s="5"/>
      <c r="F2163" s="5"/>
      <c r="G2163" s="6" t="s">
        <v>2094</v>
      </c>
      <c r="H2163" s="5"/>
      <c r="I2163" s="6" t="s">
        <v>2094</v>
      </c>
      <c r="J2163" s="33" t="s">
        <v>207</v>
      </c>
      <c r="K2163" s="33" t="s">
        <v>2242</v>
      </c>
      <c r="L2163" s="34">
        <v>1122</v>
      </c>
      <c r="M2163" s="34">
        <v>168</v>
      </c>
      <c r="N2163" s="34">
        <v>145</v>
      </c>
      <c r="O2163" s="34">
        <v>1800</v>
      </c>
      <c r="P2163" s="25">
        <f>+O2163/L2163*100</f>
        <v>160.42780748663102</v>
      </c>
      <c r="Q2163" s="25">
        <f t="shared" si="151"/>
        <v>971.42857142857133</v>
      </c>
      <c r="R2163" s="30" t="s">
        <v>3426</v>
      </c>
    </row>
    <row r="2164" spans="1:18" ht="28.5">
      <c r="A2164" s="1"/>
      <c r="B2164" s="1"/>
      <c r="C2164" s="4" t="s">
        <v>2094</v>
      </c>
      <c r="D2164" s="5"/>
      <c r="E2164" s="5"/>
      <c r="F2164" s="5"/>
      <c r="G2164" s="6" t="s">
        <v>2094</v>
      </c>
      <c r="H2164" s="5"/>
      <c r="I2164" s="6" t="s">
        <v>2094</v>
      </c>
      <c r="J2164" s="33" t="s">
        <v>208</v>
      </c>
      <c r="K2164" s="33" t="s">
        <v>2242</v>
      </c>
      <c r="L2164" s="34">
        <v>9422</v>
      </c>
      <c r="M2164" s="34">
        <v>1413</v>
      </c>
      <c r="N2164" s="34">
        <v>323</v>
      </c>
      <c r="O2164" s="34">
        <v>0</v>
      </c>
      <c r="P2164" s="25">
        <f>+O2164/L2164*100</f>
        <v>0</v>
      </c>
      <c r="Q2164" s="25">
        <f t="shared" si="151"/>
        <v>-100</v>
      </c>
      <c r="R2164" s="30" t="s">
        <v>3178</v>
      </c>
    </row>
    <row r="2165" spans="1:18" ht="42.75">
      <c r="A2165" s="1"/>
      <c r="B2165" s="3" t="s">
        <v>209</v>
      </c>
      <c r="C2165" s="4" t="s">
        <v>2214</v>
      </c>
      <c r="D2165" s="5">
        <v>2971198</v>
      </c>
      <c r="E2165" s="5">
        <v>8092674</v>
      </c>
      <c r="F2165" s="5">
        <v>5121476</v>
      </c>
      <c r="G2165" s="7">
        <v>172.4</v>
      </c>
      <c r="H2165" s="5">
        <v>56255382</v>
      </c>
      <c r="I2165" s="7">
        <v>14.4</v>
      </c>
      <c r="J2165" s="33" t="s">
        <v>2094</v>
      </c>
      <c r="K2165" s="33" t="s">
        <v>2094</v>
      </c>
      <c r="L2165" s="34"/>
      <c r="M2165" s="34"/>
      <c r="N2165" s="34"/>
      <c r="O2165" s="34"/>
      <c r="P2165" s="24" t="s">
        <v>2094</v>
      </c>
      <c r="Q2165" s="24" t="s">
        <v>2094</v>
      </c>
      <c r="R2165" s="30" t="s">
        <v>2094</v>
      </c>
    </row>
    <row r="2166" spans="1:18" ht="42.75">
      <c r="A2166" s="1"/>
      <c r="B2166" s="3" t="s">
        <v>210</v>
      </c>
      <c r="C2166" s="4" t="s">
        <v>2094</v>
      </c>
      <c r="D2166" s="5"/>
      <c r="E2166" s="5"/>
      <c r="F2166" s="5"/>
      <c r="G2166" s="6" t="s">
        <v>2094</v>
      </c>
      <c r="H2166" s="5"/>
      <c r="I2166" s="6" t="s">
        <v>2094</v>
      </c>
      <c r="J2166" s="33" t="s">
        <v>211</v>
      </c>
      <c r="K2166" s="33" t="s">
        <v>2242</v>
      </c>
      <c r="L2166" s="34">
        <v>370</v>
      </c>
      <c r="M2166" s="34">
        <v>370</v>
      </c>
      <c r="N2166" s="34">
        <v>264</v>
      </c>
      <c r="O2166" s="34">
        <v>341</v>
      </c>
      <c r="P2166" s="24" t="s">
        <v>2130</v>
      </c>
      <c r="Q2166" s="25">
        <f>-100+(O2166/M2166*100)</f>
        <v>-7.8378378378378386</v>
      </c>
      <c r="R2166" s="30" t="s">
        <v>3179</v>
      </c>
    </row>
    <row r="2167" spans="1:18" ht="57">
      <c r="A2167" s="1"/>
      <c r="B2167" s="1"/>
      <c r="C2167" s="4" t="s">
        <v>2094</v>
      </c>
      <c r="D2167" s="5"/>
      <c r="E2167" s="5"/>
      <c r="F2167" s="5"/>
      <c r="G2167" s="6" t="s">
        <v>2094</v>
      </c>
      <c r="H2167" s="5"/>
      <c r="I2167" s="6" t="s">
        <v>2094</v>
      </c>
      <c r="J2167" s="33" t="s">
        <v>212</v>
      </c>
      <c r="K2167" s="33" t="s">
        <v>2232</v>
      </c>
      <c r="L2167" s="34">
        <v>270</v>
      </c>
      <c r="M2167" s="34">
        <v>70</v>
      </c>
      <c r="N2167" s="34">
        <v>25</v>
      </c>
      <c r="O2167" s="34">
        <v>70</v>
      </c>
      <c r="P2167" s="25">
        <f>+O2167/L2167*100</f>
        <v>25.925925925925924</v>
      </c>
      <c r="Q2167" s="25">
        <f>-100+(O2167/M2167*100)</f>
        <v>0</v>
      </c>
      <c r="R2167" s="30" t="s">
        <v>2094</v>
      </c>
    </row>
    <row r="2168" spans="1:18" ht="57">
      <c r="A2168" s="1"/>
      <c r="B2168" s="1"/>
      <c r="C2168" s="4" t="s">
        <v>2094</v>
      </c>
      <c r="D2168" s="5"/>
      <c r="E2168" s="5"/>
      <c r="F2168" s="5"/>
      <c r="G2168" s="6" t="s">
        <v>2094</v>
      </c>
      <c r="H2168" s="5"/>
      <c r="I2168" s="6" t="s">
        <v>2094</v>
      </c>
      <c r="J2168" s="33" t="s">
        <v>202</v>
      </c>
      <c r="K2168" s="33" t="s">
        <v>2232</v>
      </c>
      <c r="L2168" s="34">
        <v>50</v>
      </c>
      <c r="M2168" s="34">
        <v>25</v>
      </c>
      <c r="N2168" s="34">
        <v>0</v>
      </c>
      <c r="O2168" s="34">
        <v>0</v>
      </c>
      <c r="P2168" s="25">
        <f>+O2168/L2168*100</f>
        <v>0</v>
      </c>
      <c r="Q2168" s="25">
        <f>-100+(O2168/M2168*100)</f>
        <v>-100</v>
      </c>
      <c r="R2168" s="30" t="s">
        <v>2094</v>
      </c>
    </row>
    <row r="2169" spans="1:18" s="16" customFormat="1" ht="45">
      <c r="A2169" s="13"/>
      <c r="B2169" s="12" t="s">
        <v>213</v>
      </c>
      <c r="C2169" s="9" t="s">
        <v>2094</v>
      </c>
      <c r="D2169" s="14">
        <f>SUM(D2040:D2168)</f>
        <v>11653518757</v>
      </c>
      <c r="E2169" s="14">
        <f>SUM(E2040:E2168)</f>
        <v>15732684895</v>
      </c>
      <c r="F2169" s="14">
        <f>+E2169-D2169</f>
        <v>4079166138</v>
      </c>
      <c r="G2169" s="15" t="s">
        <v>2094</v>
      </c>
      <c r="H2169" s="14">
        <f>SUM(H2040:H2168)</f>
        <v>67349737924</v>
      </c>
      <c r="I2169" s="15" t="s">
        <v>2094</v>
      </c>
      <c r="J2169" s="35" t="s">
        <v>2094</v>
      </c>
      <c r="K2169" s="35" t="s">
        <v>2094</v>
      </c>
      <c r="L2169" s="36"/>
      <c r="M2169" s="36"/>
      <c r="N2169" s="36"/>
      <c r="O2169" s="36"/>
      <c r="P2169" s="37" t="s">
        <v>2094</v>
      </c>
      <c r="Q2169" s="37" t="s">
        <v>2094</v>
      </c>
      <c r="R2169" s="38" t="s">
        <v>2094</v>
      </c>
    </row>
    <row r="2170" spans="1:18">
      <c r="J2170" s="41"/>
      <c r="K2170" s="41"/>
      <c r="L2170" s="41"/>
      <c r="M2170" s="41"/>
      <c r="N2170" s="41"/>
      <c r="O2170" s="41"/>
      <c r="P2170" s="41"/>
      <c r="Q2170" s="41"/>
      <c r="R2170" s="30" t="s">
        <v>2094</v>
      </c>
    </row>
    <row r="2171" spans="1:18" ht="15">
      <c r="J2171" s="41"/>
      <c r="K2171" s="41"/>
      <c r="L2171" s="41"/>
      <c r="M2171" s="41"/>
      <c r="N2171" s="41"/>
      <c r="O2171" s="41"/>
      <c r="P2171" s="41"/>
      <c r="Q2171" s="41"/>
      <c r="R2171" s="38" t="s">
        <v>2094</v>
      </c>
    </row>
  </sheetData>
  <autoFilter ref="B6:R2171"/>
  <mergeCells count="3">
    <mergeCell ref="B2:R2"/>
    <mergeCell ref="B3:R3"/>
    <mergeCell ref="B4:R4"/>
  </mergeCells>
  <phoneticPr fontId="9" type="noConversion"/>
  <pageMargins left="0.23622047244094491" right="0.23622047244094491" top="0.74803149606299213" bottom="0.74803149606299213" header="0.31496062992125984" footer="0.31496062992125984"/>
  <pageSetup paperSize="5" scale="41" fitToHeight="400"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Somoza</dc:creator>
  <cp:lastModifiedBy>Juan P. Aiello</cp:lastModifiedBy>
  <cp:lastPrinted>2015-06-25T19:33:19Z</cp:lastPrinted>
  <dcterms:created xsi:type="dcterms:W3CDTF">2015-06-08T17:49:01Z</dcterms:created>
  <dcterms:modified xsi:type="dcterms:W3CDTF">2015-06-29T19:40:53Z</dcterms:modified>
</cp:coreProperties>
</file>